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1190" activeTab="0"/>
  </bookViews>
  <sheets>
    <sheet name="2011" sheetId="1" r:id="rId1"/>
  </sheets>
  <definedNames>
    <definedName name="_xlnm.Print_Titles" localSheetId="0">'2011'!$9:$9</definedName>
    <definedName name="_xlnm.Print_Area" localSheetId="0">'2011'!$A$1:$I$264</definedName>
  </definedNames>
  <calcPr fullCalcOnLoad="1"/>
</workbook>
</file>

<file path=xl/sharedStrings.xml><?xml version="1.0" encoding="utf-8"?>
<sst xmlns="http://schemas.openxmlformats.org/spreadsheetml/2006/main" count="359" uniqueCount="264">
  <si>
    <t>№ п/п</t>
  </si>
  <si>
    <t>Наименование мероприятий</t>
  </si>
  <si>
    <t>в том числе</t>
  </si>
  <si>
    <t>Площадь ремонта, кв.м.</t>
  </si>
  <si>
    <t>субсидии из федерального бюджета</t>
  </si>
  <si>
    <t>субсидии из областного бюджета</t>
  </si>
  <si>
    <t>бюджет города, всего</t>
  </si>
  <si>
    <t xml:space="preserve">в том числе софинансирование к субсидиям из федерального бюджета </t>
  </si>
  <si>
    <t>Ремонт асфальтобетонного покрытия дворовых территорий, всего</t>
  </si>
  <si>
    <t>в том числе пообъектно:</t>
  </si>
  <si>
    <t>Объем финансирования в 2011 году, тыс.рублей всего</t>
  </si>
  <si>
    <t>I.</t>
  </si>
  <si>
    <t>ул. Советская, 54</t>
  </si>
  <si>
    <t>ул. Советская, 56/2</t>
  </si>
  <si>
    <t>ул. Советская, 9</t>
  </si>
  <si>
    <t>ул. Гоголя, 7</t>
  </si>
  <si>
    <t>ул. Гоголя, 9</t>
  </si>
  <si>
    <t>ул. Профсоюзная, 1</t>
  </si>
  <si>
    <t>ул. Профсоюзная, 3</t>
  </si>
  <si>
    <t xml:space="preserve">Октябрьский пр., 40 </t>
  </si>
  <si>
    <t>ул. Металлистов, 7</t>
  </si>
  <si>
    <t>ул. Металлистов, 3</t>
  </si>
  <si>
    <t>ул. Стахановская, 2</t>
  </si>
  <si>
    <t>Н. Васильева, 69а</t>
  </si>
  <si>
    <t>Н. Васильева, 69б</t>
  </si>
  <si>
    <t>ул. Новгородская, 26</t>
  </si>
  <si>
    <t>Н. Васильева, 71</t>
  </si>
  <si>
    <t>Н. Васильева, 75</t>
  </si>
  <si>
    <t>Октябрьский пр., 33а</t>
  </si>
  <si>
    <t>пер. Машиниста, 1</t>
  </si>
  <si>
    <t>ул. Бастионная, 12</t>
  </si>
  <si>
    <t>ул. Вокзальная, 44</t>
  </si>
  <si>
    <t>ул. Вокзальная, 46</t>
  </si>
  <si>
    <t>Октябрьский пр., 52</t>
  </si>
  <si>
    <t>ул. Карбышева, 2</t>
  </si>
  <si>
    <t>ул. Карбышева, 3</t>
  </si>
  <si>
    <t>ул. Боровая, 31</t>
  </si>
  <si>
    <t>ул. Боровая, 33</t>
  </si>
  <si>
    <t>ул. Боровая, 40а</t>
  </si>
  <si>
    <t>ул. Боровая, 42</t>
  </si>
  <si>
    <t>ул. Боровая, 44</t>
  </si>
  <si>
    <t>1-ая Поселочная, 13</t>
  </si>
  <si>
    <t xml:space="preserve">1-ая Поселочная, 15 </t>
  </si>
  <si>
    <t>ул. Шелгунова, 9/2</t>
  </si>
  <si>
    <t>ул. Шелгунова, 15</t>
  </si>
  <si>
    <t>ул. Я. Фабрициуса, 25</t>
  </si>
  <si>
    <t xml:space="preserve">ул. Металлистов, 32А </t>
  </si>
  <si>
    <t>ул. Советская, 104</t>
  </si>
  <si>
    <t>ул. Спортивная, 3</t>
  </si>
  <si>
    <t>ул. Спортивная, 5</t>
  </si>
  <si>
    <t>ул. 23 Июля, 8</t>
  </si>
  <si>
    <t>ул. 23 Июля, 10</t>
  </si>
  <si>
    <t xml:space="preserve"> пер. Зобова, 11</t>
  </si>
  <si>
    <t xml:space="preserve"> пер. Зобова, 21/2</t>
  </si>
  <si>
    <t>ул. Юбилейная, 16</t>
  </si>
  <si>
    <t>ул. Госпитальная, 17</t>
  </si>
  <si>
    <t>ул. Красноармейская, 22</t>
  </si>
  <si>
    <t>ул. Красноармейская, 22а</t>
  </si>
  <si>
    <t>ул. Красноармейская, 22б</t>
  </si>
  <si>
    <t>ул. Народная, 22</t>
  </si>
  <si>
    <t>Красноармейская, 33</t>
  </si>
  <si>
    <t>ул. Народная, 24</t>
  </si>
  <si>
    <t>ул. Народная, 10</t>
  </si>
  <si>
    <t>ул. Петровская, 49</t>
  </si>
  <si>
    <t>внутридворовой проезд от д. № 28 по ул. Конная до д. № 23 по ул. Р.Люксембург</t>
  </si>
  <si>
    <t>внутридворовой проезд от д. № 37 по ул. Народной до д. № 69б по ул. Юбилейной</t>
  </si>
  <si>
    <t>ул. Юбилейная, 69</t>
  </si>
  <si>
    <t>Рижский пр., 66</t>
  </si>
  <si>
    <t>Рижский пр., 68</t>
  </si>
  <si>
    <t>ул. Рокоссовского, 10</t>
  </si>
  <si>
    <t>ул. Рокоссовского, 12</t>
  </si>
  <si>
    <t>ул. Рокоссовского, 14</t>
  </si>
  <si>
    <t>Рижский пр., 73</t>
  </si>
  <si>
    <t>ул. Коммунальная, 64</t>
  </si>
  <si>
    <t>ул. Рокоссовского, 22</t>
  </si>
  <si>
    <t>ул. Рокоссовского, 24</t>
  </si>
  <si>
    <t>ул. Рокоссовского, 24а</t>
  </si>
  <si>
    <t>ул. Рокоссовского, 6 (проезд)</t>
  </si>
  <si>
    <t>Рижский пр., 89 (проезд)</t>
  </si>
  <si>
    <t>ул. Западная, 22</t>
  </si>
  <si>
    <t>ул. Западная, 18</t>
  </si>
  <si>
    <t>ул. Рокоссовского, 11</t>
  </si>
  <si>
    <t>проезд к жилым домам № 18, 20, 22 по ул. Западная</t>
  </si>
  <si>
    <t>ул. Коммунальная, 54</t>
  </si>
  <si>
    <t>ул. Коммунальная, 54а</t>
  </si>
  <si>
    <t>ул. Коммунальная, 58а</t>
  </si>
  <si>
    <t>Рижский пр., 65</t>
  </si>
  <si>
    <t>ул. Западная, 8</t>
  </si>
  <si>
    <t>ул. Кузбасской дивизии, 40</t>
  </si>
  <si>
    <t>ул. Кузбасской дивизии, 48</t>
  </si>
  <si>
    <t xml:space="preserve">ул. Кузбасской дивизии, 50 </t>
  </si>
  <si>
    <t>Коммунальная, 47</t>
  </si>
  <si>
    <t>Коммунальная, 53</t>
  </si>
  <si>
    <t>ул. Юбилейная, 50</t>
  </si>
  <si>
    <t>ул. Юбилейная, 52</t>
  </si>
  <si>
    <t>Рижский пр., 57</t>
  </si>
  <si>
    <t>Рижский пр., 54</t>
  </si>
  <si>
    <t>Рижский пр., 54а</t>
  </si>
  <si>
    <t>ул. Юбилейная, 71а</t>
  </si>
  <si>
    <t>ул. Юбилейная, 87</t>
  </si>
  <si>
    <t>дворовой проезд от дома № 41 по Рижскому пр. до дома № 32 по ул. Коммунальная</t>
  </si>
  <si>
    <t>Рижский пр., 41</t>
  </si>
  <si>
    <t>дворовой проезд от дома № 28 по ул. Коммунальная до дома № 31 по Рижскому пр.</t>
  </si>
  <si>
    <t>ул. Петровская, 10</t>
  </si>
  <si>
    <t>ул. Петровская, 12</t>
  </si>
  <si>
    <t>ул. Петровская, 37</t>
  </si>
  <si>
    <t>ул. Коммунальная, 14</t>
  </si>
  <si>
    <t>ул. Пароменская, 15</t>
  </si>
  <si>
    <t>ул. Пароменская, 17</t>
  </si>
  <si>
    <t>ул. Пароменская, 19</t>
  </si>
  <si>
    <t>ул. Ижорского батальона, 10</t>
  </si>
  <si>
    <t>ул. Ижорского батальона, 8</t>
  </si>
  <si>
    <t>ул. О. Кошевого, 19</t>
  </si>
  <si>
    <t>ул. О. Кошевого, 21</t>
  </si>
  <si>
    <t>ул. Герцена, 14</t>
  </si>
  <si>
    <t>ул. Волкова, 1</t>
  </si>
  <si>
    <t>ул. Звездная, 11а</t>
  </si>
  <si>
    <t>ул. Звездная, 2</t>
  </si>
  <si>
    <t>Сиреневый бульвар, 7</t>
  </si>
  <si>
    <t>Сиреневый бульвар, 13</t>
  </si>
  <si>
    <t>Сиреневый бульвар, 17</t>
  </si>
  <si>
    <t>Сиреневый бульвар, 1</t>
  </si>
  <si>
    <t>ул. Новоселов, 42</t>
  </si>
  <si>
    <t>ул. Новоселов, 17</t>
  </si>
  <si>
    <t>ул. Новоселов, 38</t>
  </si>
  <si>
    <t>ул. Новоселов, 40</t>
  </si>
  <si>
    <t>ул. Новоселов, 5</t>
  </si>
  <si>
    <t>ул. Новоселов, 9</t>
  </si>
  <si>
    <t>ул. Текстильная, 4</t>
  </si>
  <si>
    <t>ул. Индустриальная, 3</t>
  </si>
  <si>
    <t>Инженерная, 62, 62A</t>
  </si>
  <si>
    <t>ул. Инженерная, 14</t>
  </si>
  <si>
    <t>ул. Инженерная, 16</t>
  </si>
  <si>
    <t>ул. Индустриальная, 2</t>
  </si>
  <si>
    <t>ул. Индустриальная, 2а</t>
  </si>
  <si>
    <t>ул. Индустриальная, 2б</t>
  </si>
  <si>
    <t>ул. Труда, 73а</t>
  </si>
  <si>
    <t>Ремонт асфальтобетонного покрытия проездов к дворовым территориям, всего</t>
  </si>
  <si>
    <t>II.</t>
  </si>
  <si>
    <t>Комплексное благоустройство дворовых территорий и проездов к ним, всего</t>
  </si>
  <si>
    <t>III.</t>
  </si>
  <si>
    <t>Октябрьский пр. 19, 19а, 19б</t>
  </si>
  <si>
    <t>IV.</t>
  </si>
  <si>
    <t>Разработка проектно-сметной документации на благоустройство дворовых территорий</t>
  </si>
  <si>
    <t>Устройство детских игровых площадок, всего</t>
  </si>
  <si>
    <t>V.</t>
  </si>
  <si>
    <t>Всего:</t>
  </si>
  <si>
    <t>Плехановский посад, 67</t>
  </si>
  <si>
    <t>ул. Лепешинского, 10</t>
  </si>
  <si>
    <t>ул. Западная, 20</t>
  </si>
  <si>
    <t>ул. Кузбасской дивизии, 30</t>
  </si>
  <si>
    <t>ул. Народная, 27</t>
  </si>
  <si>
    <t>ул. Народная, 29</t>
  </si>
  <si>
    <t>ул. Коммунальная, 9</t>
  </si>
  <si>
    <t>ул. Волкова, 3</t>
  </si>
  <si>
    <t>ул. Труда, 39</t>
  </si>
  <si>
    <t>-</t>
  </si>
  <si>
    <t>ул. Бастионная, 27</t>
  </si>
  <si>
    <t>ул. Коммунальная, 10</t>
  </si>
  <si>
    <t>ул. Коммунальная, 11</t>
  </si>
  <si>
    <t>ул. Коммунальная, 12</t>
  </si>
  <si>
    <t>ул. Герцена, 8</t>
  </si>
  <si>
    <t>ул. Труда, 55</t>
  </si>
  <si>
    <t>ул. Новоселов, 11</t>
  </si>
  <si>
    <t>ул. Инженерная, 66</t>
  </si>
  <si>
    <t>ул. Инженерная, 68</t>
  </si>
  <si>
    <t>внебюджетные источники</t>
  </si>
  <si>
    <t>дворовой проезд к домам ДОС 76-28,29</t>
  </si>
  <si>
    <t>дворовый проезд от ул. А. Алехнина до дома № 15 по ул. А. Алехина</t>
  </si>
  <si>
    <t>межквартальный проезд от дома № 2 по ул. А.Алехина до дома № 10 по ул. А. Алехина</t>
  </si>
  <si>
    <t>дворовой проезд от дома № 35 по ул. Ижорского батальона до дома № 39 по ул. Ижорского батальона</t>
  </si>
  <si>
    <t>межквартальный проезд от пересечения ул. А.Алехина с ул. Технической до дома № 24 по ул. А. Алехина</t>
  </si>
  <si>
    <t>межкваритальный проезд от ул. А. Алехина, 24 до ул. Л. Поземского (ЦТП)</t>
  </si>
  <si>
    <t>дворовой проезд от ул. Звездная, 7 до ул. Труда, 73, 73а</t>
  </si>
  <si>
    <t>дворовой проезд от д. № 7 по ул. Новоселов до д. № 11а по ул. Новоселов</t>
  </si>
  <si>
    <t>проезд к жилым домам от ул. Алтаева, 22 до ул. Новоселов, 11а</t>
  </si>
  <si>
    <t>проезд к домам № 14, 16 по ул. Юбилейной и дому № 13 по пер. Зобова</t>
  </si>
  <si>
    <t>дворовой проезд от д. № 57 до
 д. № 67 по ул. Юбилейной</t>
  </si>
  <si>
    <t>проездот дома № 61 до дома № 67 по ул. Юбилейной</t>
  </si>
  <si>
    <t>дворовой проезд от дома № 52 по ул. Коммунальной до дома № 58 по ул. Юбилейной</t>
  </si>
  <si>
    <t>ул. Металлистов, 30А</t>
  </si>
  <si>
    <t>ул. Свердлова, 38</t>
  </si>
  <si>
    <t>Октябрьский пр., 22</t>
  </si>
  <si>
    <t>Благоустройство дворовых территорий муниципального образования «Город Псков» на 2011 год</t>
  </si>
  <si>
    <t>Глава Администрации города Пскова</t>
  </si>
  <si>
    <t>ул. Советская, 35</t>
  </si>
  <si>
    <t>ул. Советская, 53/15</t>
  </si>
  <si>
    <t>ул. Стахановская, 16</t>
  </si>
  <si>
    <t>ул. Рокоссовского, 40</t>
  </si>
  <si>
    <t>ул. Коммунальная, 35 
(ГУ "Детская областная больница"</t>
  </si>
  <si>
    <t>ул. Труда (Зеленая зона 
у церкви Неруктворного образа)</t>
  </si>
  <si>
    <t>парк "Куопио"</t>
  </si>
  <si>
    <t>ул. Я.Райниса, 54</t>
  </si>
  <si>
    <t>ул. Л.Поземского, 61 - ул. А.Невского, 3</t>
  </si>
  <si>
    <t>ул. Гоголя, 5 - ул. Свердлова, 38</t>
  </si>
  <si>
    <t>ул. Гражданская, 11а-11б</t>
  </si>
  <si>
    <t>ул. Гражданская, 18</t>
  </si>
  <si>
    <t>ул. Металлистов, 30а-32а</t>
  </si>
  <si>
    <t>ул. Стахановская, 4-6-9; ул.Я.Фабрициуса, 7</t>
  </si>
  <si>
    <t>Плехановский посад, 71-75</t>
  </si>
  <si>
    <t>Новгородская, 30</t>
  </si>
  <si>
    <t>ул. Н.Васильева, 71б</t>
  </si>
  <si>
    <t>Кресты, ДОС, 127-131</t>
  </si>
  <si>
    <t>пер. Зеленый, 3-5; Лесная, 11</t>
  </si>
  <si>
    <t>Ленинградское шоссе, 49</t>
  </si>
  <si>
    <t>ул. Боровая, 16</t>
  </si>
  <si>
    <t>ул. Щелгунова, 7-9/2-15</t>
  </si>
  <si>
    <t>пер. Машиниста, 7</t>
  </si>
  <si>
    <t>ул. Зональная, 9</t>
  </si>
  <si>
    <t>ул. Западная, 2-2а, 3в; Рижский пр., 65</t>
  </si>
  <si>
    <t>ул. Западная, 12-14-14а</t>
  </si>
  <si>
    <t>ул. Западная, 22 - ул. Байкова, 2-2/22-4</t>
  </si>
  <si>
    <t>ул. Печорская, 5-5а-7; ул. Коммунальная, 58</t>
  </si>
  <si>
    <t>Рижский пр., 29-31</t>
  </si>
  <si>
    <t>Рижский пр., 31-35-37</t>
  </si>
  <si>
    <t>Рижский пр., 44-46</t>
  </si>
  <si>
    <t>Рижский пр., 53-55-63</t>
  </si>
  <si>
    <t>Рижский пр., 66-68</t>
  </si>
  <si>
    <t>Рижский пр., 79-79а</t>
  </si>
  <si>
    <t>Рижский пр., 85-87-87а-95</t>
  </si>
  <si>
    <t>ул. Байкова, 3-5</t>
  </si>
  <si>
    <t>ул. Рокоссовского, 32</t>
  </si>
  <si>
    <t>ул. Коммунальная, 32-38-40</t>
  </si>
  <si>
    <t>ул. Коммунальная, 77-77/1; 
ул. Рокоссовского, 1</t>
  </si>
  <si>
    <t>ул. Коммунальная, 61-63-65;
ул. Западная, 13</t>
  </si>
  <si>
    <t>ул. Кузбасской дивизии, 38-40</t>
  </si>
  <si>
    <t>ул. Кузбасской дивизии, 26;
ул. Коммунальная, 45</t>
  </si>
  <si>
    <t>ул. Дачная, 3-5</t>
  </si>
  <si>
    <t>ул. Юбилейная, 14-16</t>
  </si>
  <si>
    <t>ул. Юбилейная, 58-60-62</t>
  </si>
  <si>
    <t>ул. Юбилейная, 77</t>
  </si>
  <si>
    <t>ул. Юбилейная, 73-75; Рижский пр., 51а</t>
  </si>
  <si>
    <t>ул. Красноармейская, 12а-14а</t>
  </si>
  <si>
    <t>ул. М.Горького, 7-9-11-19</t>
  </si>
  <si>
    <t>ул. М.Горького, 20/7 - ул. Р.Люксембург</t>
  </si>
  <si>
    <t>ул. М.Горького, 41-9</t>
  </si>
  <si>
    <t>Ольгинская н6аб., 9 - М.Горького, 14/6</t>
  </si>
  <si>
    <t>ул. Киселева, 29/23; ул. Р.Люксембург, 27а</t>
  </si>
  <si>
    <t>ул. Народная, 22; 
ул. Красноармейская, 33-35</t>
  </si>
  <si>
    <t>ул. Шестака, 26</t>
  </si>
  <si>
    <t>ул. Пароменская, 12/27</t>
  </si>
  <si>
    <t>ул. Пароменская, 17 - 19</t>
  </si>
  <si>
    <t>ул. Петровская, 29-31; 
ул. Коммунальная, 14-14а</t>
  </si>
  <si>
    <t>ул. Алтаева, 3-5-7</t>
  </si>
  <si>
    <t>ул. Алтаева, 12-14-16-18-20</t>
  </si>
  <si>
    <t>ул. Инженерная, 62-62а</t>
  </si>
  <si>
    <t>ул. Индустриальная, 2а-2б-4</t>
  </si>
  <si>
    <t>ул. Гущина, 6-8; 
ул. Ипподромная, 125-127-131</t>
  </si>
  <si>
    <t>ул. Л.Поземского, 62 - ул. О.Кошевого, 23</t>
  </si>
  <si>
    <t>ул. Л.Поземского, 116</t>
  </si>
  <si>
    <t>ул. Волкова ,1-3</t>
  </si>
  <si>
    <t>ул. Ижорского батальона, 43-45-47-49</t>
  </si>
  <si>
    <t>ул. Алёхина, 24 - ул. Техническая, 15</t>
  </si>
  <si>
    <t>ул. Звездная, 15-15а-13</t>
  </si>
  <si>
    <t>проспект Энтузиастов, 3-5-7</t>
  </si>
  <si>
    <t>ул. Труда, 20-22</t>
  </si>
  <si>
    <t>ул. Труда, 67-69-73-73а; ул. Звездная, 7</t>
  </si>
  <si>
    <t>ул. Текстильная, 14-16</t>
  </si>
  <si>
    <t>ул. Новоселов, 11а</t>
  </si>
  <si>
    <t>ул. Новоселов, 17-19-21</t>
  </si>
  <si>
    <t>И.С. Чередниченко</t>
  </si>
  <si>
    <t>Приложение 1 к Постановлению 
Администрации города Пскова
 от _______2013 г. №______</t>
  </si>
  <si>
    <t>«Приложение № 1
к долгосрочной целевой программе «Благоустройство дворовых территорий» муниципального образования «Город Псков» на 2011 – 2013 годы</t>
  </si>
  <si>
    <t>».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</si>
</sst>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#,##0.00_р_."/>
    <numFmt numFmtId="172" formatCode="#,##0.000_р_."/>
    <numFmt numFmtId="173" formatCode="#,##0.000"/>
    <numFmt numFmtId="174" formatCode="0.00000"/>
  </numFmts>
  <fonts count="55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53" applyFont="1" applyAlignment="1">
      <alignment horizontal="center"/>
      <protection/>
    </xf>
    <xf numFmtId="0" fontId="4" fillId="0" borderId="0" xfId="53" applyFont="1">
      <alignment/>
      <protection/>
    </xf>
    <xf numFmtId="1" fontId="4" fillId="0" borderId="0" xfId="53" applyNumberFormat="1" applyFont="1" applyAlignment="1">
      <alignment horizontal="right" wrapText="1"/>
      <protection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169" fontId="6" fillId="0" borderId="11" xfId="0" applyNumberFormat="1" applyFont="1" applyBorder="1" applyAlignment="1">
      <alignment horizontal="center" vertical="top" wrapText="1"/>
    </xf>
    <xf numFmtId="0" fontId="3" fillId="0" borderId="10" xfId="53" applyFont="1" applyBorder="1" applyAlignment="1">
      <alignment horizontal="justify" wrapText="1"/>
      <protection/>
    </xf>
    <xf numFmtId="0" fontId="3" fillId="0" borderId="10" xfId="54" applyFont="1" applyFill="1" applyBorder="1" applyAlignment="1">
      <alignment vertical="center" wrapText="1"/>
      <protection/>
    </xf>
    <xf numFmtId="0" fontId="3" fillId="0" borderId="10" xfId="53" applyFont="1" applyBorder="1" applyAlignment="1">
      <alignment wrapText="1"/>
      <protection/>
    </xf>
    <xf numFmtId="0" fontId="3" fillId="0" borderId="10" xfId="54" applyFont="1" applyBorder="1" applyAlignment="1">
      <alignment horizontal="left" vertical="center" wrapText="1"/>
      <protection/>
    </xf>
    <xf numFmtId="0" fontId="3" fillId="0" borderId="10" xfId="53" applyFont="1" applyBorder="1" applyAlignment="1">
      <alignment horizontal="justify"/>
      <protection/>
    </xf>
    <xf numFmtId="169" fontId="3" fillId="0" borderId="10" xfId="53" applyNumberFormat="1" applyFont="1" applyBorder="1" applyAlignment="1">
      <alignment horizontal="center"/>
      <protection/>
    </xf>
    <xf numFmtId="0" fontId="3" fillId="0" borderId="10" xfId="54" applyFont="1" applyFill="1" applyBorder="1" applyAlignment="1">
      <alignment wrapText="1"/>
      <protection/>
    </xf>
    <xf numFmtId="169" fontId="3" fillId="0" borderId="10" xfId="54" applyNumberFormat="1" applyFont="1" applyFill="1" applyBorder="1" applyAlignment="1">
      <alignment horizontal="center"/>
      <protection/>
    </xf>
    <xf numFmtId="169" fontId="3" fillId="0" borderId="10" xfId="53" applyNumberFormat="1" applyFont="1" applyBorder="1" applyAlignment="1">
      <alignment horizontal="center"/>
      <protection/>
    </xf>
    <xf numFmtId="0" fontId="3" fillId="0" borderId="10" xfId="53" applyFont="1" applyBorder="1">
      <alignment/>
      <protection/>
    </xf>
    <xf numFmtId="0" fontId="3" fillId="0" borderId="10" xfId="53" applyFont="1" applyFill="1" applyBorder="1">
      <alignment/>
      <protection/>
    </xf>
    <xf numFmtId="169" fontId="3" fillId="0" borderId="10" xfId="54" applyNumberFormat="1" applyFont="1" applyFill="1" applyBorder="1" applyAlignment="1">
      <alignment horizontal="center" vertical="center"/>
      <protection/>
    </xf>
    <xf numFmtId="169" fontId="3" fillId="0" borderId="10" xfId="54" applyNumberFormat="1" applyFont="1" applyBorder="1" applyAlignment="1">
      <alignment horizontal="center"/>
      <protection/>
    </xf>
    <xf numFmtId="0" fontId="7" fillId="0" borderId="16" xfId="0" applyFont="1" applyBorder="1" applyAlignment="1">
      <alignment horizontal="center" vertical="top" wrapText="1"/>
    </xf>
    <xf numFmtId="0" fontId="3" fillId="0" borderId="10" xfId="54" applyFont="1" applyBorder="1" applyAlignment="1">
      <alignment horizontal="justify"/>
      <protection/>
    </xf>
    <xf numFmtId="0" fontId="3" fillId="0" borderId="10" xfId="53" applyFont="1" applyBorder="1">
      <alignment/>
      <protection/>
    </xf>
    <xf numFmtId="0" fontId="3" fillId="0" borderId="10" xfId="54" applyFont="1" applyBorder="1" applyAlignment="1">
      <alignment horizontal="left" wrapText="1"/>
      <protection/>
    </xf>
    <xf numFmtId="168" fontId="3" fillId="0" borderId="10" xfId="53" applyNumberFormat="1" applyFont="1" applyBorder="1" applyAlignment="1">
      <alignment horizontal="left"/>
      <protection/>
    </xf>
    <xf numFmtId="0" fontId="3" fillId="0" borderId="10" xfId="53" applyFont="1" applyBorder="1" applyAlignment="1">
      <alignment/>
      <protection/>
    </xf>
    <xf numFmtId="0" fontId="3" fillId="0" borderId="10" xfId="53" applyFont="1" applyBorder="1" applyAlignment="1">
      <alignment horizontal="left"/>
      <protection/>
    </xf>
    <xf numFmtId="0" fontId="3" fillId="0" borderId="10" xfId="53" applyFont="1" applyBorder="1" applyAlignment="1">
      <alignment horizontal="justify"/>
      <protection/>
    </xf>
    <xf numFmtId="0" fontId="3" fillId="0" borderId="14" xfId="53" applyFont="1" applyBorder="1" applyAlignment="1">
      <alignment horizontal="justify"/>
      <protection/>
    </xf>
    <xf numFmtId="169" fontId="3" fillId="0" borderId="14" xfId="53" applyNumberFormat="1" applyFont="1" applyBorder="1" applyAlignment="1">
      <alignment horizontal="center"/>
      <protection/>
    </xf>
    <xf numFmtId="169" fontId="6" fillId="0" borderId="11" xfId="0" applyNumberFormat="1" applyFont="1" applyBorder="1" applyAlignment="1">
      <alignment horizontal="center" wrapText="1"/>
    </xf>
    <xf numFmtId="169" fontId="3" fillId="0" borderId="10" xfId="0" applyNumberFormat="1" applyFont="1" applyBorder="1" applyAlignment="1">
      <alignment horizontal="center"/>
    </xf>
    <xf numFmtId="169" fontId="11" fillId="0" borderId="10" xfId="0" applyNumberFormat="1" applyFont="1" applyBorder="1" applyAlignment="1">
      <alignment horizontal="center" wrapText="1"/>
    </xf>
    <xf numFmtId="0" fontId="12" fillId="0" borderId="11" xfId="0" applyFont="1" applyBorder="1" applyAlignment="1">
      <alignment horizontal="left" vertical="top" wrapText="1"/>
    </xf>
    <xf numFmtId="0" fontId="12" fillId="0" borderId="11" xfId="0" applyFont="1" applyBorder="1" applyAlignment="1">
      <alignment vertical="top" wrapText="1"/>
    </xf>
    <xf numFmtId="169" fontId="14" fillId="0" borderId="11" xfId="0" applyNumberFormat="1" applyFont="1" applyBorder="1" applyAlignment="1">
      <alignment horizontal="center"/>
    </xf>
    <xf numFmtId="169" fontId="3" fillId="0" borderId="14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168" fontId="3" fillId="0" borderId="17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5" fillId="0" borderId="18" xfId="0" applyFont="1" applyBorder="1" applyAlignment="1">
      <alignment/>
    </xf>
    <xf numFmtId="0" fontId="3" fillId="0" borderId="19" xfId="53" applyFont="1" applyBorder="1" applyAlignment="1">
      <alignment horizontal="center"/>
      <protection/>
    </xf>
    <xf numFmtId="2" fontId="14" fillId="0" borderId="11" xfId="0" applyNumberFormat="1" applyFont="1" applyBorder="1" applyAlignment="1">
      <alignment horizontal="center"/>
    </xf>
    <xf numFmtId="168" fontId="3" fillId="0" borderId="20" xfId="0" applyNumberFormat="1" applyFont="1" applyBorder="1" applyAlignment="1">
      <alignment horizontal="center"/>
    </xf>
    <xf numFmtId="2" fontId="12" fillId="0" borderId="11" xfId="0" applyNumberFormat="1" applyFont="1" applyBorder="1" applyAlignment="1">
      <alignment vertical="top" wrapText="1"/>
    </xf>
    <xf numFmtId="0" fontId="3" fillId="0" borderId="1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54" applyFont="1" applyBorder="1" applyAlignment="1">
      <alignment horizontal="justify"/>
      <protection/>
    </xf>
    <xf numFmtId="169" fontId="11" fillId="0" borderId="14" xfId="0" applyNumberFormat="1" applyFont="1" applyBorder="1" applyAlignment="1">
      <alignment horizontal="center"/>
    </xf>
    <xf numFmtId="168" fontId="3" fillId="0" borderId="15" xfId="0" applyNumberFormat="1" applyFont="1" applyBorder="1" applyAlignment="1">
      <alignment horizontal="center"/>
    </xf>
    <xf numFmtId="169" fontId="0" fillId="0" borderId="0" xfId="0" applyNumberFormat="1" applyAlignment="1">
      <alignment/>
    </xf>
    <xf numFmtId="2" fontId="3" fillId="0" borderId="17" xfId="54" applyNumberFormat="1" applyFont="1" applyFill="1" applyBorder="1" applyAlignment="1">
      <alignment horizontal="center" vertical="center"/>
      <protection/>
    </xf>
    <xf numFmtId="2" fontId="3" fillId="0" borderId="17" xfId="53" applyNumberFormat="1" applyFont="1" applyBorder="1" applyAlignment="1">
      <alignment horizontal="center"/>
      <protection/>
    </xf>
    <xf numFmtId="2" fontId="3" fillId="0" borderId="17" xfId="54" applyNumberFormat="1" applyFont="1" applyBorder="1" applyAlignment="1">
      <alignment horizontal="center"/>
      <protection/>
    </xf>
    <xf numFmtId="2" fontId="3" fillId="0" borderId="17" xfId="53" applyNumberFormat="1" applyFont="1" applyBorder="1" applyAlignment="1">
      <alignment horizontal="center"/>
      <protection/>
    </xf>
    <xf numFmtId="2" fontId="3" fillId="0" borderId="17" xfId="54" applyNumberFormat="1" applyFont="1" applyFill="1" applyBorder="1" applyAlignment="1">
      <alignment horizontal="center"/>
      <protection/>
    </xf>
    <xf numFmtId="2" fontId="3" fillId="0" borderId="20" xfId="53" applyNumberFormat="1" applyFont="1" applyBorder="1" applyAlignment="1">
      <alignment horizontal="center"/>
      <protection/>
    </xf>
    <xf numFmtId="2" fontId="3" fillId="0" borderId="20" xfId="53" applyNumberFormat="1" applyFont="1" applyBorder="1" applyAlignment="1">
      <alignment horizontal="center"/>
      <protection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wrapText="1"/>
    </xf>
    <xf numFmtId="0" fontId="17" fillId="0" borderId="0" xfId="0" applyFont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168" fontId="3" fillId="0" borderId="23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10" xfId="0" applyFont="1" applyBorder="1" applyAlignment="1">
      <alignment horizontal="justify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169" fontId="3" fillId="0" borderId="22" xfId="0" applyNumberFormat="1" applyFont="1" applyBorder="1" applyAlignment="1">
      <alignment horizontal="center"/>
    </xf>
    <xf numFmtId="169" fontId="11" fillId="0" borderId="22" xfId="0" applyNumberFormat="1" applyFont="1" applyBorder="1" applyAlignment="1">
      <alignment horizontal="center" wrapText="1"/>
    </xf>
    <xf numFmtId="169" fontId="11" fillId="0" borderId="25" xfId="0" applyNumberFormat="1" applyFont="1" applyBorder="1" applyAlignment="1">
      <alignment horizontal="center" wrapText="1"/>
    </xf>
    <xf numFmtId="169" fontId="3" fillId="0" borderId="25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0" fontId="18" fillId="0" borderId="0" xfId="0" applyFont="1" applyBorder="1" applyAlignment="1">
      <alignment horizontal="center" vertical="center" wrapText="1"/>
    </xf>
    <xf numFmtId="4" fontId="18" fillId="0" borderId="0" xfId="0" applyNumberFormat="1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vertical="center" wrapText="1"/>
    </xf>
    <xf numFmtId="0" fontId="17" fillId="0" borderId="0" xfId="0" applyFont="1" applyAlignment="1">
      <alignment horizontal="right"/>
    </xf>
    <xf numFmtId="0" fontId="4" fillId="0" borderId="0" xfId="0" applyFont="1" applyAlignment="1">
      <alignment/>
    </xf>
    <xf numFmtId="0" fontId="13" fillId="0" borderId="26" xfId="0" applyFont="1" applyBorder="1" applyAlignment="1">
      <alignment horizontal="left" vertical="top" wrapText="1"/>
    </xf>
    <xf numFmtId="0" fontId="13" fillId="0" borderId="27" xfId="0" applyFont="1" applyBorder="1" applyAlignment="1">
      <alignment horizontal="left" vertical="top" wrapText="1"/>
    </xf>
    <xf numFmtId="0" fontId="13" fillId="0" borderId="28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8" fillId="0" borderId="29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left" vertical="top" wrapText="1"/>
    </xf>
    <xf numFmtId="0" fontId="8" fillId="0" borderId="31" xfId="0" applyFont="1" applyBorder="1" applyAlignment="1">
      <alignment horizontal="left" vertical="top" wrapText="1"/>
    </xf>
    <xf numFmtId="1" fontId="4" fillId="0" borderId="0" xfId="53" applyNumberFormat="1" applyFont="1" applyAlignment="1">
      <alignment horizontal="right" wrapText="1"/>
      <protection/>
    </xf>
    <xf numFmtId="0" fontId="16" fillId="0" borderId="0" xfId="53" applyFont="1" applyBorder="1" applyAlignment="1">
      <alignment horizontal="center" vertical="center" wrapText="1"/>
      <protection/>
    </xf>
    <xf numFmtId="0" fontId="6" fillId="0" borderId="2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 2011" xfId="53"/>
    <cellStyle name="Обычный_План дв.т. 06.07.2010 на 105,069 млн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91"/>
  <sheetViews>
    <sheetView tabSelected="1" zoomScalePageLayoutView="0" workbookViewId="0" topLeftCell="A208">
      <selection activeCell="G267" sqref="G267"/>
    </sheetView>
  </sheetViews>
  <sheetFormatPr defaultColWidth="9.00390625" defaultRowHeight="12.75"/>
  <cols>
    <col min="1" max="1" width="5.00390625" style="0" customWidth="1"/>
    <col min="2" max="2" width="40.25390625" style="0" customWidth="1"/>
    <col min="3" max="3" width="15.125" style="0" customWidth="1"/>
    <col min="4" max="4" width="14.25390625" style="0" customWidth="1"/>
    <col min="5" max="5" width="12.625" style="0" customWidth="1"/>
    <col min="6" max="6" width="12.25390625" style="0" customWidth="1"/>
    <col min="7" max="7" width="15.625" style="0" customWidth="1"/>
    <col min="8" max="8" width="11.625" style="0" customWidth="1"/>
    <col min="9" max="9" width="10.375" style="0" customWidth="1"/>
    <col min="11" max="11" width="10.625" style="0" bestFit="1" customWidth="1"/>
    <col min="12" max="12" width="10.625" style="0" customWidth="1"/>
    <col min="15" max="15" width="11.75390625" style="0" bestFit="1" customWidth="1"/>
    <col min="19" max="19" width="9.125" style="0" customWidth="1"/>
    <col min="22" max="22" width="9.125" style="0" customWidth="1"/>
    <col min="24" max="24" width="9.125" style="0" customWidth="1"/>
    <col min="26" max="26" width="9.125" style="0" customWidth="1"/>
  </cols>
  <sheetData>
    <row r="1" spans="6:9" ht="51" customHeight="1">
      <c r="F1" s="95" t="s">
        <v>261</v>
      </c>
      <c r="G1" s="96"/>
      <c r="H1" s="96"/>
      <c r="I1" s="96"/>
    </row>
    <row r="3" spans="1:9" ht="51.75" customHeight="1">
      <c r="A3" s="3"/>
      <c r="B3" s="4"/>
      <c r="C3" s="100" t="s">
        <v>262</v>
      </c>
      <c r="D3" s="100"/>
      <c r="E3" s="100"/>
      <c r="F3" s="100"/>
      <c r="G3" s="100"/>
      <c r="H3" s="100"/>
      <c r="I3" s="100"/>
    </row>
    <row r="4" spans="1:9" ht="15.75">
      <c r="A4" s="3"/>
      <c r="B4" s="4"/>
      <c r="C4" s="5"/>
      <c r="D4" s="5"/>
      <c r="E4" s="5"/>
      <c r="F4" s="6"/>
      <c r="G4" s="6"/>
      <c r="H4" s="6"/>
      <c r="I4" s="6"/>
    </row>
    <row r="5" spans="1:9" ht="18.75" customHeight="1" thickBot="1">
      <c r="A5" s="101" t="s">
        <v>183</v>
      </c>
      <c r="B5" s="101"/>
      <c r="C5" s="101"/>
      <c r="D5" s="101"/>
      <c r="E5" s="101"/>
      <c r="F5" s="101"/>
      <c r="G5" s="101"/>
      <c r="H5" s="101"/>
      <c r="I5" s="101"/>
    </row>
    <row r="6" spans="1:9" ht="13.5" hidden="1" thickBot="1">
      <c r="A6" s="101"/>
      <c r="B6" s="101"/>
      <c r="C6" s="101"/>
      <c r="D6" s="101"/>
      <c r="E6" s="101"/>
      <c r="F6" s="101"/>
      <c r="G6" s="101"/>
      <c r="H6" s="101"/>
      <c r="I6" s="101"/>
    </row>
    <row r="7" spans="1:9" ht="18.75" customHeight="1">
      <c r="A7" s="104" t="s">
        <v>0</v>
      </c>
      <c r="B7" s="106" t="s">
        <v>1</v>
      </c>
      <c r="C7" s="106" t="s">
        <v>10</v>
      </c>
      <c r="D7" s="106" t="s">
        <v>2</v>
      </c>
      <c r="E7" s="106"/>
      <c r="F7" s="106"/>
      <c r="G7" s="106"/>
      <c r="H7" s="106"/>
      <c r="I7" s="102" t="s">
        <v>3</v>
      </c>
    </row>
    <row r="8" spans="1:9" ht="101.25" customHeight="1">
      <c r="A8" s="105"/>
      <c r="B8" s="107"/>
      <c r="C8" s="107"/>
      <c r="D8" s="7" t="s">
        <v>4</v>
      </c>
      <c r="E8" s="7" t="s">
        <v>5</v>
      </c>
      <c r="F8" s="7" t="s">
        <v>6</v>
      </c>
      <c r="G8" s="7" t="s">
        <v>7</v>
      </c>
      <c r="H8" s="7" t="s">
        <v>166</v>
      </c>
      <c r="I8" s="103"/>
    </row>
    <row r="9" spans="1:9" ht="16.5" customHeight="1" thickBot="1">
      <c r="A9" s="10">
        <v>1</v>
      </c>
      <c r="B9" s="11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3">
        <v>9</v>
      </c>
    </row>
    <row r="10" spans="1:9" ht="17.25" customHeight="1" thickBot="1">
      <c r="A10" s="14"/>
      <c r="B10" s="8" t="s">
        <v>146</v>
      </c>
      <c r="C10" s="15">
        <f>D10+E10+F10+H10</f>
        <v>113442.76765</v>
      </c>
      <c r="D10" s="15">
        <f>D11+D149+D171+D174+D175</f>
        <v>97130.62885</v>
      </c>
      <c r="E10" s="15">
        <f>E11+E149+E171+E174+E175</f>
        <v>0</v>
      </c>
      <c r="F10" s="15">
        <f>F11+F149+F171+F174+F175</f>
        <v>5112.138800000002</v>
      </c>
      <c r="G10" s="15">
        <f>G11+G149+G171+G174+G175</f>
        <v>5112.138800000002</v>
      </c>
      <c r="H10" s="15">
        <f>H11+H149+H171+H174+H175</f>
        <v>11200</v>
      </c>
      <c r="I10" s="67">
        <f>I11+I149</f>
        <v>125355.00000000004</v>
      </c>
    </row>
    <row r="11" spans="1:26" ht="35.25" customHeight="1" thickBot="1">
      <c r="A11" s="14" t="s">
        <v>11</v>
      </c>
      <c r="B11" s="9" t="s">
        <v>8</v>
      </c>
      <c r="C11" s="39">
        <f>SUM(C13:C148)</f>
        <v>70923.96300000003</v>
      </c>
      <c r="D11" s="39">
        <f aca="true" t="shared" si="0" ref="D11:I11">SUM(D13:D148)</f>
        <v>67377.7641</v>
      </c>
      <c r="E11" s="39">
        <f t="shared" si="0"/>
        <v>0</v>
      </c>
      <c r="F11" s="39">
        <f t="shared" si="0"/>
        <v>3546.198550000002</v>
      </c>
      <c r="G11" s="39">
        <f t="shared" si="0"/>
        <v>3546.198550000002</v>
      </c>
      <c r="H11" s="39">
        <f t="shared" si="0"/>
        <v>0</v>
      </c>
      <c r="I11" s="68">
        <f t="shared" si="0"/>
        <v>93556.50000000004</v>
      </c>
      <c r="K11" s="83"/>
      <c r="L11" s="84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</row>
    <row r="12" spans="1:26" ht="15.75">
      <c r="A12" s="29"/>
      <c r="B12" s="97" t="s">
        <v>9</v>
      </c>
      <c r="C12" s="98"/>
      <c r="D12" s="98"/>
      <c r="E12" s="98"/>
      <c r="F12" s="98"/>
      <c r="G12" s="98"/>
      <c r="H12" s="98"/>
      <c r="I12" s="99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</row>
    <row r="13" spans="1:26" ht="15">
      <c r="A13" s="50">
        <v>1</v>
      </c>
      <c r="B13" s="22" t="s">
        <v>181</v>
      </c>
      <c r="C13" s="27">
        <v>729.661</v>
      </c>
      <c r="D13" s="40">
        <f>C13*0.95</f>
        <v>693.1779499999999</v>
      </c>
      <c r="E13" s="41">
        <v>0</v>
      </c>
      <c r="F13" s="23">
        <f>C13*0.05</f>
        <v>36.48305</v>
      </c>
      <c r="G13" s="40">
        <f>F13</f>
        <v>36.48305</v>
      </c>
      <c r="H13" s="40">
        <v>0</v>
      </c>
      <c r="I13" s="60">
        <v>1000</v>
      </c>
      <c r="K13" s="83"/>
      <c r="L13" s="85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</row>
    <row r="14" spans="1:26" ht="15">
      <c r="A14" s="50">
        <f>A13+1</f>
        <v>2</v>
      </c>
      <c r="B14" s="20" t="s">
        <v>12</v>
      </c>
      <c r="C14" s="27">
        <v>461.091</v>
      </c>
      <c r="D14" s="40">
        <f aca="true" t="shared" si="1" ref="D14:D77">C14*0.95</f>
        <v>438.03645</v>
      </c>
      <c r="E14" s="41">
        <v>0</v>
      </c>
      <c r="F14" s="23">
        <f aca="true" t="shared" si="2" ref="F14:F77">C14*0.05</f>
        <v>23.054550000000003</v>
      </c>
      <c r="G14" s="40">
        <f aca="true" t="shared" si="3" ref="G14:G77">F14</f>
        <v>23.054550000000003</v>
      </c>
      <c r="H14" s="40">
        <v>0</v>
      </c>
      <c r="I14" s="60">
        <v>640</v>
      </c>
      <c r="K14" s="83"/>
      <c r="L14" s="108"/>
      <c r="M14" s="108"/>
      <c r="N14" s="108"/>
      <c r="O14" s="108"/>
      <c r="P14" s="108"/>
      <c r="Q14" s="109"/>
      <c r="R14" s="108"/>
      <c r="S14" s="109"/>
      <c r="T14" s="109"/>
      <c r="U14" s="108"/>
      <c r="V14" s="109"/>
      <c r="W14" s="110"/>
      <c r="X14" s="86"/>
      <c r="Y14" s="87"/>
      <c r="Z14" s="108"/>
    </row>
    <row r="15" spans="1:26" ht="15">
      <c r="A15" s="50">
        <f aca="true" t="shared" si="4" ref="A15:A78">A14+1</f>
        <v>3</v>
      </c>
      <c r="B15" s="20" t="s">
        <v>13</v>
      </c>
      <c r="C15" s="27">
        <v>223.157</v>
      </c>
      <c r="D15" s="40">
        <f t="shared" si="1"/>
        <v>211.99915000000001</v>
      </c>
      <c r="E15" s="41">
        <v>0</v>
      </c>
      <c r="F15" s="23">
        <f t="shared" si="2"/>
        <v>11.157850000000002</v>
      </c>
      <c r="G15" s="40">
        <f t="shared" si="3"/>
        <v>11.157850000000002</v>
      </c>
      <c r="H15" s="40">
        <v>0</v>
      </c>
      <c r="I15" s="60">
        <v>300</v>
      </c>
      <c r="K15" s="83"/>
      <c r="L15" s="108"/>
      <c r="M15" s="108"/>
      <c r="N15" s="108"/>
      <c r="O15" s="108"/>
      <c r="P15" s="108"/>
      <c r="Q15" s="109"/>
      <c r="R15" s="108"/>
      <c r="S15" s="109"/>
      <c r="T15" s="109"/>
      <c r="U15" s="108"/>
      <c r="V15" s="109"/>
      <c r="W15" s="110"/>
      <c r="X15" s="86"/>
      <c r="Y15" s="86"/>
      <c r="Z15" s="108"/>
    </row>
    <row r="16" spans="1:26" ht="15">
      <c r="A16" s="50">
        <f t="shared" si="4"/>
        <v>4</v>
      </c>
      <c r="B16" s="20" t="s">
        <v>14</v>
      </c>
      <c r="C16" s="27">
        <v>430.44</v>
      </c>
      <c r="D16" s="40">
        <f t="shared" si="1"/>
        <v>408.918</v>
      </c>
      <c r="E16" s="41">
        <v>0</v>
      </c>
      <c r="F16" s="23">
        <f t="shared" si="2"/>
        <v>21.522000000000002</v>
      </c>
      <c r="G16" s="40">
        <f t="shared" si="3"/>
        <v>21.522000000000002</v>
      </c>
      <c r="H16" s="40">
        <v>0</v>
      </c>
      <c r="I16" s="60">
        <v>547</v>
      </c>
      <c r="K16" s="83"/>
      <c r="L16" s="88"/>
      <c r="M16" s="88"/>
      <c r="N16" s="88"/>
      <c r="O16" s="88"/>
      <c r="P16" s="88"/>
      <c r="Q16" s="86"/>
      <c r="R16" s="88"/>
      <c r="S16" s="86"/>
      <c r="T16" s="86"/>
      <c r="U16" s="88"/>
      <c r="V16" s="88"/>
      <c r="W16" s="89"/>
      <c r="X16" s="86"/>
      <c r="Y16" s="88"/>
      <c r="Z16" s="88"/>
    </row>
    <row r="17" spans="1:26" ht="15">
      <c r="A17" s="50">
        <f t="shared" si="4"/>
        <v>5</v>
      </c>
      <c r="B17" s="20" t="s">
        <v>15</v>
      </c>
      <c r="C17" s="27">
        <v>338.112</v>
      </c>
      <c r="D17" s="40">
        <f t="shared" si="1"/>
        <v>321.20640000000003</v>
      </c>
      <c r="E17" s="41">
        <v>0</v>
      </c>
      <c r="F17" s="23">
        <f t="shared" si="2"/>
        <v>16.905600000000003</v>
      </c>
      <c r="G17" s="40">
        <f t="shared" si="3"/>
        <v>16.905600000000003</v>
      </c>
      <c r="H17" s="40">
        <v>0</v>
      </c>
      <c r="I17" s="60">
        <v>500</v>
      </c>
      <c r="K17" s="85"/>
      <c r="L17" s="8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88"/>
      <c r="X17" s="88"/>
      <c r="Y17" s="108"/>
      <c r="Z17" s="108"/>
    </row>
    <row r="18" spans="1:26" ht="15">
      <c r="A18" s="50">
        <f t="shared" si="4"/>
        <v>6</v>
      </c>
      <c r="B18" s="20" t="s">
        <v>16</v>
      </c>
      <c r="C18" s="27">
        <v>405.126</v>
      </c>
      <c r="D18" s="40">
        <f t="shared" si="1"/>
        <v>384.86969999999997</v>
      </c>
      <c r="E18" s="41">
        <v>0</v>
      </c>
      <c r="F18" s="23">
        <f t="shared" si="2"/>
        <v>20.2563</v>
      </c>
      <c r="G18" s="40">
        <f t="shared" si="3"/>
        <v>20.2563</v>
      </c>
      <c r="H18" s="40">
        <v>0</v>
      </c>
      <c r="I18" s="60">
        <v>603</v>
      </c>
      <c r="K18" s="85"/>
      <c r="L18" s="8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88"/>
      <c r="X18" s="88"/>
      <c r="Y18" s="108"/>
      <c r="Z18" s="108"/>
    </row>
    <row r="19" spans="1:26" ht="15">
      <c r="A19" s="50">
        <f t="shared" si="4"/>
        <v>7</v>
      </c>
      <c r="B19" s="20" t="s">
        <v>17</v>
      </c>
      <c r="C19" s="27">
        <v>196.767</v>
      </c>
      <c r="D19" s="40">
        <f t="shared" si="1"/>
        <v>186.92864999999998</v>
      </c>
      <c r="E19" s="41">
        <v>0</v>
      </c>
      <c r="F19" s="23">
        <f t="shared" si="2"/>
        <v>9.83835</v>
      </c>
      <c r="G19" s="40">
        <f t="shared" si="3"/>
        <v>9.83835</v>
      </c>
      <c r="H19" s="40">
        <v>0</v>
      </c>
      <c r="I19" s="60">
        <v>281</v>
      </c>
      <c r="K19" s="83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</row>
    <row r="20" spans="1:28" ht="15">
      <c r="A20" s="50">
        <f t="shared" si="4"/>
        <v>8</v>
      </c>
      <c r="B20" s="20" t="s">
        <v>18</v>
      </c>
      <c r="C20" s="27">
        <v>184.889</v>
      </c>
      <c r="D20" s="40">
        <f t="shared" si="1"/>
        <v>175.64455</v>
      </c>
      <c r="E20" s="41">
        <v>0</v>
      </c>
      <c r="F20" s="23">
        <f t="shared" si="2"/>
        <v>9.24445</v>
      </c>
      <c r="G20" s="40">
        <f t="shared" si="3"/>
        <v>9.24445</v>
      </c>
      <c r="H20" s="40">
        <v>0</v>
      </c>
      <c r="I20" s="60">
        <v>255</v>
      </c>
      <c r="K20" s="85"/>
      <c r="L20" s="88"/>
      <c r="M20" s="88"/>
      <c r="N20" s="88"/>
      <c r="O20" s="108"/>
      <c r="P20" s="108"/>
      <c r="Q20" s="108"/>
      <c r="R20" s="108"/>
      <c r="S20" s="109"/>
      <c r="T20" s="108"/>
      <c r="U20" s="109"/>
      <c r="V20" s="109"/>
      <c r="W20" s="108"/>
      <c r="X20" s="109"/>
      <c r="Y20" s="110"/>
      <c r="Z20" s="86"/>
      <c r="AA20" s="87"/>
      <c r="AB20" s="108"/>
    </row>
    <row r="21" spans="1:28" ht="15">
      <c r="A21" s="50">
        <f t="shared" si="4"/>
        <v>9</v>
      </c>
      <c r="B21" s="25" t="s">
        <v>19</v>
      </c>
      <c r="C21" s="21">
        <v>448.812</v>
      </c>
      <c r="D21" s="40">
        <f t="shared" si="1"/>
        <v>426.3714</v>
      </c>
      <c r="E21" s="41">
        <v>0</v>
      </c>
      <c r="F21" s="23">
        <f t="shared" si="2"/>
        <v>22.440600000000003</v>
      </c>
      <c r="G21" s="40">
        <f t="shared" si="3"/>
        <v>22.440600000000003</v>
      </c>
      <c r="H21" s="40">
        <v>0</v>
      </c>
      <c r="I21" s="61">
        <v>558</v>
      </c>
      <c r="K21" s="85"/>
      <c r="L21" s="85"/>
      <c r="M21" s="83"/>
      <c r="N21" s="88"/>
      <c r="O21" s="108"/>
      <c r="P21" s="108"/>
      <c r="Q21" s="108"/>
      <c r="R21" s="108"/>
      <c r="S21" s="109"/>
      <c r="T21" s="108"/>
      <c r="U21" s="109"/>
      <c r="V21" s="109"/>
      <c r="W21" s="108"/>
      <c r="X21" s="109"/>
      <c r="Y21" s="110"/>
      <c r="Z21" s="86"/>
      <c r="AA21" s="86"/>
      <c r="AB21" s="108"/>
    </row>
    <row r="22" spans="1:28" ht="15">
      <c r="A22" s="50">
        <f t="shared" si="4"/>
        <v>10</v>
      </c>
      <c r="B22" s="30" t="s">
        <v>20</v>
      </c>
      <c r="C22" s="28">
        <v>369.752</v>
      </c>
      <c r="D22" s="40">
        <f t="shared" si="1"/>
        <v>351.26439999999997</v>
      </c>
      <c r="E22" s="41">
        <v>0</v>
      </c>
      <c r="F22" s="23">
        <f>C22*0.05</f>
        <v>18.4876</v>
      </c>
      <c r="G22" s="40">
        <f>F22</f>
        <v>18.4876</v>
      </c>
      <c r="H22" s="40">
        <v>0</v>
      </c>
      <c r="I22" s="62">
        <v>522.3</v>
      </c>
      <c r="K22" s="59"/>
      <c r="L22" s="59"/>
      <c r="N22" s="88"/>
      <c r="O22" s="88"/>
      <c r="P22" s="88"/>
      <c r="Q22" s="88"/>
      <c r="R22" s="88"/>
      <c r="S22" s="86"/>
      <c r="T22" s="88"/>
      <c r="U22" s="86"/>
      <c r="V22" s="86"/>
      <c r="W22" s="88"/>
      <c r="X22" s="88"/>
      <c r="Y22" s="89"/>
      <c r="Z22" s="86"/>
      <c r="AA22" s="88"/>
      <c r="AB22" s="88"/>
    </row>
    <row r="23" spans="1:28" ht="15">
      <c r="A23" s="50">
        <f t="shared" si="4"/>
        <v>11</v>
      </c>
      <c r="B23" s="30" t="s">
        <v>21</v>
      </c>
      <c r="C23" s="28">
        <v>393.327</v>
      </c>
      <c r="D23" s="40">
        <f t="shared" si="1"/>
        <v>373.66065</v>
      </c>
      <c r="E23" s="41">
        <v>0</v>
      </c>
      <c r="F23" s="23">
        <f t="shared" si="2"/>
        <v>19.66635</v>
      </c>
      <c r="G23" s="40">
        <f t="shared" si="3"/>
        <v>19.66635</v>
      </c>
      <c r="H23" s="40">
        <v>0</v>
      </c>
      <c r="I23" s="62">
        <v>550</v>
      </c>
      <c r="K23" s="59"/>
      <c r="L23" s="59"/>
      <c r="N23" s="8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88"/>
      <c r="Z23" s="88"/>
      <c r="AA23" s="108"/>
      <c r="AB23" s="108"/>
    </row>
    <row r="24" spans="1:28" ht="15">
      <c r="A24" s="50">
        <f t="shared" si="4"/>
        <v>12</v>
      </c>
      <c r="B24" s="30" t="s">
        <v>22</v>
      </c>
      <c r="C24" s="28">
        <v>542.842</v>
      </c>
      <c r="D24" s="40">
        <f t="shared" si="1"/>
        <v>515.6999</v>
      </c>
      <c r="E24" s="41">
        <v>0</v>
      </c>
      <c r="F24" s="23">
        <f t="shared" si="2"/>
        <v>27.1421</v>
      </c>
      <c r="G24" s="40">
        <f t="shared" si="3"/>
        <v>27.1421</v>
      </c>
      <c r="H24" s="40">
        <v>0</v>
      </c>
      <c r="I24" s="62">
        <v>670</v>
      </c>
      <c r="K24" s="59"/>
      <c r="L24" s="59"/>
      <c r="N24" s="8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88"/>
      <c r="Z24" s="88"/>
      <c r="AA24" s="108"/>
      <c r="AB24" s="108"/>
    </row>
    <row r="25" spans="1:28" ht="15">
      <c r="A25" s="50">
        <f t="shared" si="4"/>
        <v>13</v>
      </c>
      <c r="B25" s="31" t="s">
        <v>23</v>
      </c>
      <c r="C25" s="21">
        <v>454.059</v>
      </c>
      <c r="D25" s="40">
        <f t="shared" si="1"/>
        <v>431.35605</v>
      </c>
      <c r="E25" s="41">
        <v>0</v>
      </c>
      <c r="F25" s="23">
        <f t="shared" si="2"/>
        <v>22.70295</v>
      </c>
      <c r="G25" s="40">
        <f t="shared" si="3"/>
        <v>22.70295</v>
      </c>
      <c r="H25" s="40">
        <v>0</v>
      </c>
      <c r="I25" s="61">
        <v>600</v>
      </c>
      <c r="L25" s="59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</row>
    <row r="26" spans="1:28" ht="16.5" customHeight="1">
      <c r="A26" s="50">
        <f t="shared" si="4"/>
        <v>14</v>
      </c>
      <c r="B26" s="31" t="s">
        <v>24</v>
      </c>
      <c r="C26" s="21">
        <v>741.001</v>
      </c>
      <c r="D26" s="40">
        <f t="shared" si="1"/>
        <v>703.9509499999999</v>
      </c>
      <c r="E26" s="41">
        <v>0</v>
      </c>
      <c r="F26" s="23">
        <f t="shared" si="2"/>
        <v>37.05005</v>
      </c>
      <c r="G26" s="40">
        <f t="shared" si="3"/>
        <v>37.05005</v>
      </c>
      <c r="H26" s="40">
        <v>0</v>
      </c>
      <c r="I26" s="61">
        <v>1000</v>
      </c>
      <c r="L26" s="59"/>
      <c r="N26" s="83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</row>
    <row r="27" spans="1:28" ht="15">
      <c r="A27" s="50">
        <f t="shared" si="4"/>
        <v>15</v>
      </c>
      <c r="B27" s="18" t="s">
        <v>25</v>
      </c>
      <c r="C27" s="24">
        <v>433.519</v>
      </c>
      <c r="D27" s="40">
        <f t="shared" si="1"/>
        <v>411.84305</v>
      </c>
      <c r="E27" s="41">
        <v>0</v>
      </c>
      <c r="F27" s="23">
        <f t="shared" si="2"/>
        <v>21.67595</v>
      </c>
      <c r="G27" s="40">
        <f t="shared" si="3"/>
        <v>21.67595</v>
      </c>
      <c r="H27" s="40">
        <v>0</v>
      </c>
      <c r="I27" s="63">
        <v>600</v>
      </c>
      <c r="L27" s="59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</row>
    <row r="28" spans="1:28" ht="15">
      <c r="A28" s="50">
        <f t="shared" si="4"/>
        <v>16</v>
      </c>
      <c r="B28" s="18" t="s">
        <v>147</v>
      </c>
      <c r="C28" s="24">
        <v>743.196</v>
      </c>
      <c r="D28" s="40">
        <f t="shared" si="1"/>
        <v>706.0362</v>
      </c>
      <c r="E28" s="41">
        <v>0</v>
      </c>
      <c r="F28" s="23">
        <f t="shared" si="2"/>
        <v>37.159800000000004</v>
      </c>
      <c r="G28" s="40">
        <f t="shared" si="3"/>
        <v>37.159800000000004</v>
      </c>
      <c r="H28" s="40">
        <v>0</v>
      </c>
      <c r="I28" s="63">
        <v>1000</v>
      </c>
      <c r="L28" s="59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</row>
    <row r="29" spans="1:12" ht="15">
      <c r="A29" s="50">
        <f t="shared" si="4"/>
        <v>17</v>
      </c>
      <c r="B29" s="25" t="s">
        <v>26</v>
      </c>
      <c r="C29" s="24">
        <v>429.078</v>
      </c>
      <c r="D29" s="40">
        <f t="shared" si="1"/>
        <v>407.62409999999994</v>
      </c>
      <c r="E29" s="41">
        <v>0</v>
      </c>
      <c r="F29" s="23">
        <f t="shared" si="2"/>
        <v>21.4539</v>
      </c>
      <c r="G29" s="40">
        <f t="shared" si="3"/>
        <v>21.4539</v>
      </c>
      <c r="H29" s="40">
        <v>0</v>
      </c>
      <c r="I29" s="63">
        <v>600</v>
      </c>
      <c r="L29" s="59"/>
    </row>
    <row r="30" spans="1:12" ht="15">
      <c r="A30" s="50">
        <f t="shared" si="4"/>
        <v>18</v>
      </c>
      <c r="B30" s="25" t="s">
        <v>27</v>
      </c>
      <c r="C30" s="24">
        <v>714.782</v>
      </c>
      <c r="D30" s="40">
        <f t="shared" si="1"/>
        <v>679.0429</v>
      </c>
      <c r="E30" s="41">
        <v>0</v>
      </c>
      <c r="F30" s="23">
        <f t="shared" si="2"/>
        <v>35.7391</v>
      </c>
      <c r="G30" s="40">
        <f t="shared" si="3"/>
        <v>35.7391</v>
      </c>
      <c r="H30" s="40">
        <v>0</v>
      </c>
      <c r="I30" s="63">
        <v>1000</v>
      </c>
      <c r="L30" s="59"/>
    </row>
    <row r="31" spans="1:12" ht="15">
      <c r="A31" s="50">
        <f t="shared" si="4"/>
        <v>19</v>
      </c>
      <c r="B31" s="25" t="s">
        <v>28</v>
      </c>
      <c r="C31" s="21">
        <v>967.583</v>
      </c>
      <c r="D31" s="40">
        <f t="shared" si="1"/>
        <v>919.2038499999999</v>
      </c>
      <c r="E31" s="41">
        <v>0</v>
      </c>
      <c r="F31" s="23">
        <f t="shared" si="2"/>
        <v>48.37915</v>
      </c>
      <c r="G31" s="40">
        <f t="shared" si="3"/>
        <v>48.37915</v>
      </c>
      <c r="H31" s="40">
        <v>0</v>
      </c>
      <c r="I31" s="61">
        <v>1200</v>
      </c>
      <c r="L31" s="59"/>
    </row>
    <row r="32" spans="1:12" ht="15">
      <c r="A32" s="50">
        <f t="shared" si="4"/>
        <v>20</v>
      </c>
      <c r="B32" s="25" t="s">
        <v>29</v>
      </c>
      <c r="C32" s="21">
        <v>305.665</v>
      </c>
      <c r="D32" s="40">
        <v>290.381</v>
      </c>
      <c r="E32" s="41">
        <v>0</v>
      </c>
      <c r="F32" s="23">
        <f t="shared" si="2"/>
        <v>15.283250000000002</v>
      </c>
      <c r="G32" s="40">
        <f t="shared" si="3"/>
        <v>15.283250000000002</v>
      </c>
      <c r="H32" s="40">
        <v>0</v>
      </c>
      <c r="I32" s="61">
        <v>600</v>
      </c>
      <c r="L32" s="59"/>
    </row>
    <row r="33" spans="1:12" ht="15">
      <c r="A33" s="50">
        <f t="shared" si="4"/>
        <v>21</v>
      </c>
      <c r="B33" s="25" t="s">
        <v>30</v>
      </c>
      <c r="C33" s="21">
        <v>682.721</v>
      </c>
      <c r="D33" s="40">
        <f t="shared" si="1"/>
        <v>648.5849499999999</v>
      </c>
      <c r="E33" s="41">
        <v>0</v>
      </c>
      <c r="F33" s="23">
        <f t="shared" si="2"/>
        <v>34.136050000000004</v>
      </c>
      <c r="G33" s="40">
        <f t="shared" si="3"/>
        <v>34.136050000000004</v>
      </c>
      <c r="H33" s="40">
        <v>0</v>
      </c>
      <c r="I33" s="61">
        <v>961</v>
      </c>
      <c r="L33" s="59"/>
    </row>
    <row r="34" spans="1:12" ht="15">
      <c r="A34" s="50">
        <f t="shared" si="4"/>
        <v>22</v>
      </c>
      <c r="B34" s="25" t="s">
        <v>31</v>
      </c>
      <c r="C34" s="21">
        <v>217.672</v>
      </c>
      <c r="D34" s="40">
        <f t="shared" si="1"/>
        <v>206.7884</v>
      </c>
      <c r="E34" s="41">
        <v>0</v>
      </c>
      <c r="F34" s="23">
        <f t="shared" si="2"/>
        <v>10.883600000000001</v>
      </c>
      <c r="G34" s="40">
        <f t="shared" si="3"/>
        <v>10.883600000000001</v>
      </c>
      <c r="H34" s="40">
        <v>0</v>
      </c>
      <c r="I34" s="61">
        <v>298</v>
      </c>
      <c r="L34" s="59"/>
    </row>
    <row r="35" spans="1:12" ht="15">
      <c r="A35" s="50">
        <f t="shared" si="4"/>
        <v>23</v>
      </c>
      <c r="B35" s="25" t="s">
        <v>32</v>
      </c>
      <c r="C35" s="21">
        <v>310.178</v>
      </c>
      <c r="D35" s="40">
        <f t="shared" si="1"/>
        <v>294.66909999999996</v>
      </c>
      <c r="E35" s="41">
        <v>0</v>
      </c>
      <c r="F35" s="23">
        <f t="shared" si="2"/>
        <v>15.5089</v>
      </c>
      <c r="G35" s="40">
        <f t="shared" si="3"/>
        <v>15.5089</v>
      </c>
      <c r="H35" s="40">
        <v>0</v>
      </c>
      <c r="I35" s="61">
        <v>429</v>
      </c>
      <c r="L35" s="59"/>
    </row>
    <row r="36" spans="1:12" ht="15">
      <c r="A36" s="50">
        <f t="shared" si="4"/>
        <v>24</v>
      </c>
      <c r="B36" s="25" t="s">
        <v>33</v>
      </c>
      <c r="C36" s="21">
        <v>602.356</v>
      </c>
      <c r="D36" s="40">
        <f t="shared" si="1"/>
        <v>572.2382</v>
      </c>
      <c r="E36" s="41">
        <v>0</v>
      </c>
      <c r="F36" s="23">
        <f t="shared" si="2"/>
        <v>30.117800000000003</v>
      </c>
      <c r="G36" s="40">
        <f t="shared" si="3"/>
        <v>30.117800000000003</v>
      </c>
      <c r="H36" s="40">
        <v>0</v>
      </c>
      <c r="I36" s="61">
        <v>900</v>
      </c>
      <c r="L36" s="59"/>
    </row>
    <row r="37" spans="1:12" ht="15">
      <c r="A37" s="50">
        <f t="shared" si="4"/>
        <v>25</v>
      </c>
      <c r="B37" s="25" t="s">
        <v>34</v>
      </c>
      <c r="C37" s="21">
        <v>589.446</v>
      </c>
      <c r="D37" s="40">
        <f t="shared" si="1"/>
        <v>559.9737</v>
      </c>
      <c r="E37" s="41">
        <v>0</v>
      </c>
      <c r="F37" s="23">
        <f t="shared" si="2"/>
        <v>29.472300000000004</v>
      </c>
      <c r="G37" s="40">
        <f t="shared" si="3"/>
        <v>29.472300000000004</v>
      </c>
      <c r="H37" s="40">
        <v>0</v>
      </c>
      <c r="I37" s="61">
        <v>758</v>
      </c>
      <c r="L37" s="59"/>
    </row>
    <row r="38" spans="1:12" ht="15">
      <c r="A38" s="50">
        <f t="shared" si="4"/>
        <v>26</v>
      </c>
      <c r="B38" s="20" t="s">
        <v>35</v>
      </c>
      <c r="C38" s="21">
        <v>727.114</v>
      </c>
      <c r="D38" s="40">
        <f t="shared" si="1"/>
        <v>690.7583</v>
      </c>
      <c r="E38" s="41">
        <v>0</v>
      </c>
      <c r="F38" s="23">
        <f t="shared" si="2"/>
        <v>36.355700000000006</v>
      </c>
      <c r="G38" s="40">
        <f t="shared" si="3"/>
        <v>36.355700000000006</v>
      </c>
      <c r="H38" s="40">
        <v>0</v>
      </c>
      <c r="I38" s="61">
        <v>756</v>
      </c>
      <c r="L38" s="59"/>
    </row>
    <row r="39" spans="1:12" ht="15">
      <c r="A39" s="50">
        <f t="shared" si="4"/>
        <v>27</v>
      </c>
      <c r="B39" s="32" t="s">
        <v>36</v>
      </c>
      <c r="C39" s="21">
        <v>209.542</v>
      </c>
      <c r="D39" s="40">
        <f t="shared" si="1"/>
        <v>199.0649</v>
      </c>
      <c r="E39" s="41">
        <v>0</v>
      </c>
      <c r="F39" s="23">
        <f t="shared" si="2"/>
        <v>10.4771</v>
      </c>
      <c r="G39" s="40">
        <f t="shared" si="3"/>
        <v>10.4771</v>
      </c>
      <c r="H39" s="40">
        <v>0</v>
      </c>
      <c r="I39" s="61">
        <v>360</v>
      </c>
      <c r="L39" s="59"/>
    </row>
    <row r="40" spans="1:12" ht="15">
      <c r="A40" s="50">
        <f t="shared" si="4"/>
        <v>28</v>
      </c>
      <c r="B40" s="32" t="s">
        <v>37</v>
      </c>
      <c r="C40" s="21">
        <v>524.789</v>
      </c>
      <c r="D40" s="40">
        <f t="shared" si="1"/>
        <v>498.54954999999995</v>
      </c>
      <c r="E40" s="41">
        <v>0</v>
      </c>
      <c r="F40" s="23">
        <f t="shared" si="2"/>
        <v>26.23945</v>
      </c>
      <c r="G40" s="40">
        <f t="shared" si="3"/>
        <v>26.23945</v>
      </c>
      <c r="H40" s="40">
        <v>0</v>
      </c>
      <c r="I40" s="61">
        <v>480</v>
      </c>
      <c r="L40" s="59"/>
    </row>
    <row r="41" spans="1:12" ht="15">
      <c r="A41" s="50">
        <f t="shared" si="4"/>
        <v>29</v>
      </c>
      <c r="B41" s="16" t="s">
        <v>38</v>
      </c>
      <c r="C41" s="21">
        <v>297.019</v>
      </c>
      <c r="D41" s="40">
        <f t="shared" si="1"/>
        <v>282.16805</v>
      </c>
      <c r="E41" s="41">
        <v>0</v>
      </c>
      <c r="F41" s="23">
        <f t="shared" si="2"/>
        <v>14.850950000000001</v>
      </c>
      <c r="G41" s="40">
        <f t="shared" si="3"/>
        <v>14.850950000000001</v>
      </c>
      <c r="H41" s="40">
        <v>0</v>
      </c>
      <c r="I41" s="61">
        <v>351</v>
      </c>
      <c r="L41" s="59"/>
    </row>
    <row r="42" spans="1:12" ht="15">
      <c r="A42" s="50">
        <f t="shared" si="4"/>
        <v>30</v>
      </c>
      <c r="B42" s="16" t="s">
        <v>39</v>
      </c>
      <c r="C42" s="21">
        <v>197.516</v>
      </c>
      <c r="D42" s="40">
        <f t="shared" si="1"/>
        <v>187.6402</v>
      </c>
      <c r="E42" s="41">
        <v>0</v>
      </c>
      <c r="F42" s="23">
        <f t="shared" si="2"/>
        <v>9.8758</v>
      </c>
      <c r="G42" s="40">
        <f t="shared" si="3"/>
        <v>9.8758</v>
      </c>
      <c r="H42" s="40">
        <v>0</v>
      </c>
      <c r="I42" s="61">
        <v>216</v>
      </c>
      <c r="L42" s="59"/>
    </row>
    <row r="43" spans="1:12" ht="15">
      <c r="A43" s="50">
        <f t="shared" si="4"/>
        <v>31</v>
      </c>
      <c r="B43" s="16" t="s">
        <v>40</v>
      </c>
      <c r="C43" s="21">
        <v>327.786</v>
      </c>
      <c r="D43" s="40">
        <f t="shared" si="1"/>
        <v>311.3967</v>
      </c>
      <c r="E43" s="41">
        <v>0</v>
      </c>
      <c r="F43" s="23">
        <f t="shared" si="2"/>
        <v>16.389300000000002</v>
      </c>
      <c r="G43" s="40">
        <f t="shared" si="3"/>
        <v>16.389300000000002</v>
      </c>
      <c r="H43" s="40">
        <v>0</v>
      </c>
      <c r="I43" s="61">
        <v>331</v>
      </c>
      <c r="L43" s="59"/>
    </row>
    <row r="44" spans="1:12" ht="15">
      <c r="A44" s="50">
        <f t="shared" si="4"/>
        <v>32</v>
      </c>
      <c r="B44" s="18" t="s">
        <v>41</v>
      </c>
      <c r="C44" s="21">
        <v>575.226</v>
      </c>
      <c r="D44" s="40">
        <f t="shared" si="1"/>
        <v>546.4647</v>
      </c>
      <c r="E44" s="41">
        <v>0</v>
      </c>
      <c r="F44" s="23">
        <f t="shared" si="2"/>
        <v>28.761300000000002</v>
      </c>
      <c r="G44" s="40">
        <f t="shared" si="3"/>
        <v>28.761300000000002</v>
      </c>
      <c r="H44" s="40">
        <v>0</v>
      </c>
      <c r="I44" s="61">
        <v>600</v>
      </c>
      <c r="L44" s="59"/>
    </row>
    <row r="45" spans="1:12" ht="15">
      <c r="A45" s="50">
        <f t="shared" si="4"/>
        <v>33</v>
      </c>
      <c r="B45" s="18" t="s">
        <v>42</v>
      </c>
      <c r="C45" s="21">
        <v>1581.924</v>
      </c>
      <c r="D45" s="40">
        <f t="shared" si="1"/>
        <v>1502.8277999999998</v>
      </c>
      <c r="E45" s="41">
        <v>0</v>
      </c>
      <c r="F45" s="23">
        <f t="shared" si="2"/>
        <v>79.09620000000001</v>
      </c>
      <c r="G45" s="40">
        <f t="shared" si="3"/>
        <v>79.09620000000001</v>
      </c>
      <c r="H45" s="40">
        <v>0</v>
      </c>
      <c r="I45" s="61">
        <v>2000</v>
      </c>
      <c r="L45" s="59"/>
    </row>
    <row r="46" spans="1:12" ht="15">
      <c r="A46" s="50">
        <f t="shared" si="4"/>
        <v>34</v>
      </c>
      <c r="B46" s="20" t="s">
        <v>43</v>
      </c>
      <c r="C46" s="21">
        <v>536.757</v>
      </c>
      <c r="D46" s="40">
        <f t="shared" si="1"/>
        <v>509.91914999999995</v>
      </c>
      <c r="E46" s="41">
        <v>0</v>
      </c>
      <c r="F46" s="23">
        <f t="shared" si="2"/>
        <v>26.83785</v>
      </c>
      <c r="G46" s="40">
        <f t="shared" si="3"/>
        <v>26.83785</v>
      </c>
      <c r="H46" s="40">
        <v>0</v>
      </c>
      <c r="I46" s="61">
        <v>660</v>
      </c>
      <c r="L46" s="59"/>
    </row>
    <row r="47" spans="1:12" ht="15">
      <c r="A47" s="50">
        <f t="shared" si="4"/>
        <v>35</v>
      </c>
      <c r="B47" s="20" t="s">
        <v>44</v>
      </c>
      <c r="C47" s="21">
        <v>845.633</v>
      </c>
      <c r="D47" s="40">
        <f t="shared" si="1"/>
        <v>803.35135</v>
      </c>
      <c r="E47" s="41">
        <v>0</v>
      </c>
      <c r="F47" s="23">
        <f t="shared" si="2"/>
        <v>42.281650000000006</v>
      </c>
      <c r="G47" s="40">
        <f t="shared" si="3"/>
        <v>42.281650000000006</v>
      </c>
      <c r="H47" s="40">
        <v>0</v>
      </c>
      <c r="I47" s="61">
        <v>1100</v>
      </c>
      <c r="L47" s="59"/>
    </row>
    <row r="48" spans="1:12" ht="15">
      <c r="A48" s="50">
        <f t="shared" si="4"/>
        <v>36</v>
      </c>
      <c r="B48" s="20" t="s">
        <v>148</v>
      </c>
      <c r="C48" s="21">
        <v>439.794</v>
      </c>
      <c r="D48" s="40">
        <f t="shared" si="1"/>
        <v>417.80429999999996</v>
      </c>
      <c r="E48" s="41">
        <v>0</v>
      </c>
      <c r="F48" s="23">
        <f t="shared" si="2"/>
        <v>21.9897</v>
      </c>
      <c r="G48" s="40">
        <f t="shared" si="3"/>
        <v>21.9897</v>
      </c>
      <c r="H48" s="40">
        <v>0</v>
      </c>
      <c r="I48" s="61">
        <v>502</v>
      </c>
      <c r="L48" s="59"/>
    </row>
    <row r="49" spans="1:12" ht="15">
      <c r="A49" s="50">
        <f t="shared" si="4"/>
        <v>37</v>
      </c>
      <c r="B49" s="20" t="s">
        <v>45</v>
      </c>
      <c r="C49" s="21">
        <v>573.109</v>
      </c>
      <c r="D49" s="40">
        <f t="shared" si="1"/>
        <v>544.4535500000001</v>
      </c>
      <c r="E49" s="41">
        <v>0</v>
      </c>
      <c r="F49" s="23">
        <f t="shared" si="2"/>
        <v>28.655450000000002</v>
      </c>
      <c r="G49" s="40">
        <f t="shared" si="3"/>
        <v>28.655450000000002</v>
      </c>
      <c r="H49" s="40">
        <v>0</v>
      </c>
      <c r="I49" s="61">
        <v>719</v>
      </c>
      <c r="L49" s="59"/>
    </row>
    <row r="50" spans="1:12" ht="15">
      <c r="A50" s="50">
        <f t="shared" si="4"/>
        <v>38</v>
      </c>
      <c r="B50" s="22" t="s">
        <v>180</v>
      </c>
      <c r="C50" s="21">
        <v>778.225</v>
      </c>
      <c r="D50" s="40">
        <f t="shared" si="1"/>
        <v>739.31375</v>
      </c>
      <c r="E50" s="41">
        <v>0</v>
      </c>
      <c r="F50" s="23">
        <f t="shared" si="2"/>
        <v>38.91125</v>
      </c>
      <c r="G50" s="40">
        <f t="shared" si="3"/>
        <v>38.91125</v>
      </c>
      <c r="H50" s="40">
        <v>0</v>
      </c>
      <c r="I50" s="61">
        <v>1015</v>
      </c>
      <c r="L50" s="59"/>
    </row>
    <row r="51" spans="1:12" ht="15">
      <c r="A51" s="50">
        <f t="shared" si="4"/>
        <v>39</v>
      </c>
      <c r="B51" s="22" t="s">
        <v>46</v>
      </c>
      <c r="C51" s="21">
        <v>439.786</v>
      </c>
      <c r="D51" s="40">
        <f t="shared" si="1"/>
        <v>417.7967</v>
      </c>
      <c r="E51" s="41">
        <v>0</v>
      </c>
      <c r="F51" s="23">
        <f t="shared" si="2"/>
        <v>21.9893</v>
      </c>
      <c r="G51" s="40">
        <f t="shared" si="3"/>
        <v>21.9893</v>
      </c>
      <c r="H51" s="40">
        <v>0</v>
      </c>
      <c r="I51" s="61">
        <v>549</v>
      </c>
      <c r="L51" s="59"/>
    </row>
    <row r="52" spans="1:12" ht="15">
      <c r="A52" s="50">
        <f t="shared" si="4"/>
        <v>40</v>
      </c>
      <c r="B52" s="25" t="s">
        <v>47</v>
      </c>
      <c r="C52" s="21">
        <v>512.12</v>
      </c>
      <c r="D52" s="40">
        <f t="shared" si="1"/>
        <v>486.514</v>
      </c>
      <c r="E52" s="41">
        <v>0</v>
      </c>
      <c r="F52" s="23">
        <f t="shared" si="2"/>
        <v>25.606</v>
      </c>
      <c r="G52" s="40">
        <f t="shared" si="3"/>
        <v>25.606</v>
      </c>
      <c r="H52" s="40">
        <v>0</v>
      </c>
      <c r="I52" s="61">
        <v>721</v>
      </c>
      <c r="L52" s="59"/>
    </row>
    <row r="53" spans="1:12" ht="15">
      <c r="A53" s="50">
        <f t="shared" si="4"/>
        <v>41</v>
      </c>
      <c r="B53" s="25" t="s">
        <v>48</v>
      </c>
      <c r="C53" s="21">
        <v>526.625</v>
      </c>
      <c r="D53" s="40">
        <f t="shared" si="1"/>
        <v>500.29375</v>
      </c>
      <c r="E53" s="41">
        <v>0</v>
      </c>
      <c r="F53" s="23">
        <f t="shared" si="2"/>
        <v>26.33125</v>
      </c>
      <c r="G53" s="40">
        <f t="shared" si="3"/>
        <v>26.33125</v>
      </c>
      <c r="H53" s="40">
        <v>0</v>
      </c>
      <c r="I53" s="61">
        <v>692</v>
      </c>
      <c r="L53" s="59"/>
    </row>
    <row r="54" spans="1:12" ht="15">
      <c r="A54" s="50">
        <f t="shared" si="4"/>
        <v>42</v>
      </c>
      <c r="B54" s="22" t="s">
        <v>49</v>
      </c>
      <c r="C54" s="21">
        <v>496.919</v>
      </c>
      <c r="D54" s="40">
        <f t="shared" si="1"/>
        <v>472.07304999999997</v>
      </c>
      <c r="E54" s="41">
        <v>0</v>
      </c>
      <c r="F54" s="23">
        <f t="shared" si="2"/>
        <v>24.845950000000002</v>
      </c>
      <c r="G54" s="40">
        <f t="shared" si="3"/>
        <v>24.845950000000002</v>
      </c>
      <c r="H54" s="40">
        <v>0</v>
      </c>
      <c r="I54" s="61">
        <v>687</v>
      </c>
      <c r="L54" s="59"/>
    </row>
    <row r="55" spans="1:12" ht="15">
      <c r="A55" s="50">
        <f t="shared" si="4"/>
        <v>43</v>
      </c>
      <c r="B55" s="22" t="s">
        <v>50</v>
      </c>
      <c r="C55" s="21">
        <v>300.346</v>
      </c>
      <c r="D55" s="40">
        <f t="shared" si="1"/>
        <v>285.32869999999997</v>
      </c>
      <c r="E55" s="41">
        <v>0</v>
      </c>
      <c r="F55" s="23">
        <f t="shared" si="2"/>
        <v>15.0173</v>
      </c>
      <c r="G55" s="40">
        <f t="shared" si="3"/>
        <v>15.0173</v>
      </c>
      <c r="H55" s="40">
        <v>0</v>
      </c>
      <c r="I55" s="61">
        <v>430</v>
      </c>
      <c r="L55" s="59"/>
    </row>
    <row r="56" spans="1:12" ht="15">
      <c r="A56" s="50">
        <f t="shared" si="4"/>
        <v>44</v>
      </c>
      <c r="B56" s="22" t="s">
        <v>51</v>
      </c>
      <c r="C56" s="21">
        <v>353.346</v>
      </c>
      <c r="D56" s="40">
        <f t="shared" si="1"/>
        <v>335.6787</v>
      </c>
      <c r="E56" s="41">
        <v>0</v>
      </c>
      <c r="F56" s="23">
        <f t="shared" si="2"/>
        <v>17.6673</v>
      </c>
      <c r="G56" s="40">
        <f t="shared" si="3"/>
        <v>17.6673</v>
      </c>
      <c r="H56" s="40">
        <v>0</v>
      </c>
      <c r="I56" s="61">
        <v>532</v>
      </c>
      <c r="L56" s="59"/>
    </row>
    <row r="57" spans="1:12" ht="15">
      <c r="A57" s="50">
        <f t="shared" si="4"/>
        <v>45</v>
      </c>
      <c r="B57" s="22" t="s">
        <v>52</v>
      </c>
      <c r="C57" s="23">
        <v>883.872</v>
      </c>
      <c r="D57" s="40">
        <f t="shared" si="1"/>
        <v>839.6783999999999</v>
      </c>
      <c r="E57" s="41">
        <v>0</v>
      </c>
      <c r="F57" s="23">
        <v>44.194</v>
      </c>
      <c r="G57" s="40">
        <f t="shared" si="3"/>
        <v>44.194</v>
      </c>
      <c r="H57" s="40">
        <v>0</v>
      </c>
      <c r="I57" s="64">
        <v>1014</v>
      </c>
      <c r="L57" s="59"/>
    </row>
    <row r="58" spans="1:12" ht="15">
      <c r="A58" s="50">
        <f t="shared" si="4"/>
        <v>46</v>
      </c>
      <c r="B58" s="22" t="s">
        <v>53</v>
      </c>
      <c r="C58" s="23">
        <v>735.584</v>
      </c>
      <c r="D58" s="40">
        <f t="shared" si="1"/>
        <v>698.8047999999999</v>
      </c>
      <c r="E58" s="41">
        <v>0</v>
      </c>
      <c r="F58" s="23">
        <f t="shared" si="2"/>
        <v>36.779199999999996</v>
      </c>
      <c r="G58" s="40">
        <f t="shared" si="3"/>
        <v>36.779199999999996</v>
      </c>
      <c r="H58" s="40">
        <v>0</v>
      </c>
      <c r="I58" s="64">
        <v>810</v>
      </c>
      <c r="L58" s="59"/>
    </row>
    <row r="59" spans="1:12" ht="15">
      <c r="A59" s="50">
        <f t="shared" si="4"/>
        <v>47</v>
      </c>
      <c r="B59" s="22" t="s">
        <v>54</v>
      </c>
      <c r="C59" s="23">
        <v>352.273</v>
      </c>
      <c r="D59" s="40">
        <f t="shared" si="1"/>
        <v>334.65935</v>
      </c>
      <c r="E59" s="41">
        <v>0</v>
      </c>
      <c r="F59" s="23">
        <f t="shared" si="2"/>
        <v>17.613650000000003</v>
      </c>
      <c r="G59" s="40">
        <f t="shared" si="3"/>
        <v>17.613650000000003</v>
      </c>
      <c r="H59" s="40">
        <v>0</v>
      </c>
      <c r="I59" s="64">
        <v>509</v>
      </c>
      <c r="L59" s="59"/>
    </row>
    <row r="60" spans="1:12" ht="15">
      <c r="A60" s="50">
        <f t="shared" si="4"/>
        <v>48</v>
      </c>
      <c r="B60" s="25" t="s">
        <v>55</v>
      </c>
      <c r="C60" s="21">
        <v>878.65</v>
      </c>
      <c r="D60" s="40">
        <f t="shared" si="1"/>
        <v>834.7175</v>
      </c>
      <c r="E60" s="41">
        <v>0</v>
      </c>
      <c r="F60" s="23">
        <f t="shared" si="2"/>
        <v>43.932500000000005</v>
      </c>
      <c r="G60" s="40">
        <f t="shared" si="3"/>
        <v>43.932500000000005</v>
      </c>
      <c r="H60" s="40">
        <v>0</v>
      </c>
      <c r="I60" s="61">
        <v>1100</v>
      </c>
      <c r="L60" s="59"/>
    </row>
    <row r="61" spans="1:12" ht="15">
      <c r="A61" s="50">
        <f t="shared" si="4"/>
        <v>49</v>
      </c>
      <c r="B61" s="25" t="s">
        <v>56</v>
      </c>
      <c r="C61" s="21">
        <v>608.457</v>
      </c>
      <c r="D61" s="40">
        <f t="shared" si="1"/>
        <v>578.03415</v>
      </c>
      <c r="E61" s="41">
        <v>0</v>
      </c>
      <c r="F61" s="23">
        <f t="shared" si="2"/>
        <v>30.42285</v>
      </c>
      <c r="G61" s="40">
        <f t="shared" si="3"/>
        <v>30.42285</v>
      </c>
      <c r="H61" s="40">
        <v>0</v>
      </c>
      <c r="I61" s="61">
        <v>800</v>
      </c>
      <c r="L61" s="59"/>
    </row>
    <row r="62" spans="1:12" ht="15">
      <c r="A62" s="50">
        <f t="shared" si="4"/>
        <v>50</v>
      </c>
      <c r="B62" s="25" t="s">
        <v>57</v>
      </c>
      <c r="C62" s="21">
        <v>459.359</v>
      </c>
      <c r="D62" s="40">
        <f t="shared" si="1"/>
        <v>436.39104999999995</v>
      </c>
      <c r="E62" s="41">
        <v>0</v>
      </c>
      <c r="F62" s="23">
        <f t="shared" si="2"/>
        <v>22.967950000000002</v>
      </c>
      <c r="G62" s="40">
        <f t="shared" si="3"/>
        <v>22.967950000000002</v>
      </c>
      <c r="H62" s="40">
        <v>0</v>
      </c>
      <c r="I62" s="61">
        <v>600</v>
      </c>
      <c r="L62" s="59"/>
    </row>
    <row r="63" spans="1:12" ht="15">
      <c r="A63" s="50">
        <f t="shared" si="4"/>
        <v>51</v>
      </c>
      <c r="B63" s="18" t="s">
        <v>58</v>
      </c>
      <c r="C63" s="21">
        <v>471.87</v>
      </c>
      <c r="D63" s="40">
        <f t="shared" si="1"/>
        <v>448.2765</v>
      </c>
      <c r="E63" s="41">
        <v>0</v>
      </c>
      <c r="F63" s="23">
        <f t="shared" si="2"/>
        <v>23.593500000000002</v>
      </c>
      <c r="G63" s="40">
        <f t="shared" si="3"/>
        <v>23.593500000000002</v>
      </c>
      <c r="H63" s="40">
        <v>0</v>
      </c>
      <c r="I63" s="61">
        <v>600</v>
      </c>
      <c r="L63" s="59"/>
    </row>
    <row r="64" spans="1:12" ht="15">
      <c r="A64" s="50">
        <f t="shared" si="4"/>
        <v>52</v>
      </c>
      <c r="B64" s="18" t="s">
        <v>59</v>
      </c>
      <c r="C64" s="24">
        <v>687.871</v>
      </c>
      <c r="D64" s="40">
        <f t="shared" si="1"/>
        <v>653.47745</v>
      </c>
      <c r="E64" s="41">
        <v>0</v>
      </c>
      <c r="F64" s="23">
        <f t="shared" si="2"/>
        <v>34.39355</v>
      </c>
      <c r="G64" s="40">
        <f t="shared" si="3"/>
        <v>34.39355</v>
      </c>
      <c r="H64" s="40">
        <v>0</v>
      </c>
      <c r="I64" s="63">
        <v>600</v>
      </c>
      <c r="L64" s="59"/>
    </row>
    <row r="65" spans="1:12" ht="15">
      <c r="A65" s="50">
        <f t="shared" si="4"/>
        <v>53</v>
      </c>
      <c r="B65" s="18" t="s">
        <v>60</v>
      </c>
      <c r="C65" s="24">
        <v>443.146</v>
      </c>
      <c r="D65" s="40">
        <f t="shared" si="1"/>
        <v>420.9887</v>
      </c>
      <c r="E65" s="41">
        <v>0</v>
      </c>
      <c r="F65" s="23">
        <f t="shared" si="2"/>
        <v>22.157300000000003</v>
      </c>
      <c r="G65" s="40">
        <f t="shared" si="3"/>
        <v>22.157300000000003</v>
      </c>
      <c r="H65" s="40">
        <v>0</v>
      </c>
      <c r="I65" s="63">
        <v>577</v>
      </c>
      <c r="L65" s="59"/>
    </row>
    <row r="66" spans="1:12" ht="15">
      <c r="A66" s="50">
        <f t="shared" si="4"/>
        <v>54</v>
      </c>
      <c r="B66" s="25" t="s">
        <v>61</v>
      </c>
      <c r="C66" s="24">
        <v>349.175</v>
      </c>
      <c r="D66" s="40">
        <f t="shared" si="1"/>
        <v>331.71625</v>
      </c>
      <c r="E66" s="41">
        <v>0</v>
      </c>
      <c r="F66" s="23">
        <f t="shared" si="2"/>
        <v>17.458750000000002</v>
      </c>
      <c r="G66" s="40">
        <f t="shared" si="3"/>
        <v>17.458750000000002</v>
      </c>
      <c r="H66" s="40">
        <v>0</v>
      </c>
      <c r="I66" s="63">
        <v>540</v>
      </c>
      <c r="L66" s="59"/>
    </row>
    <row r="67" spans="1:12" ht="15">
      <c r="A67" s="50">
        <f t="shared" si="4"/>
        <v>55</v>
      </c>
      <c r="B67" s="25" t="s">
        <v>62</v>
      </c>
      <c r="C67" s="21">
        <v>939.567</v>
      </c>
      <c r="D67" s="40">
        <f t="shared" si="1"/>
        <v>892.5886499999999</v>
      </c>
      <c r="E67" s="41">
        <v>0</v>
      </c>
      <c r="F67" s="23">
        <f t="shared" si="2"/>
        <v>46.978350000000006</v>
      </c>
      <c r="G67" s="40">
        <f t="shared" si="3"/>
        <v>46.978350000000006</v>
      </c>
      <c r="H67" s="40">
        <v>0</v>
      </c>
      <c r="I67" s="61">
        <v>1200</v>
      </c>
      <c r="L67" s="59"/>
    </row>
    <row r="68" spans="1:12" ht="15">
      <c r="A68" s="50">
        <f t="shared" si="4"/>
        <v>56</v>
      </c>
      <c r="B68" s="25" t="s">
        <v>63</v>
      </c>
      <c r="C68" s="21">
        <v>571.764</v>
      </c>
      <c r="D68" s="40">
        <f t="shared" si="1"/>
        <v>543.1758</v>
      </c>
      <c r="E68" s="41">
        <v>0</v>
      </c>
      <c r="F68" s="23">
        <f t="shared" si="2"/>
        <v>28.5882</v>
      </c>
      <c r="G68" s="40">
        <f t="shared" si="3"/>
        <v>28.5882</v>
      </c>
      <c r="H68" s="40">
        <v>0</v>
      </c>
      <c r="I68" s="61">
        <v>700</v>
      </c>
      <c r="L68" s="59"/>
    </row>
    <row r="69" spans="1:12" ht="15">
      <c r="A69" s="50">
        <f t="shared" si="4"/>
        <v>57</v>
      </c>
      <c r="B69" s="33" t="s">
        <v>66</v>
      </c>
      <c r="C69" s="21">
        <v>915.682</v>
      </c>
      <c r="D69" s="40">
        <f t="shared" si="1"/>
        <v>869.8978999999999</v>
      </c>
      <c r="E69" s="41">
        <v>0</v>
      </c>
      <c r="F69" s="23">
        <f t="shared" si="2"/>
        <v>45.7841</v>
      </c>
      <c r="G69" s="40">
        <f t="shared" si="3"/>
        <v>45.7841</v>
      </c>
      <c r="H69" s="40">
        <v>0</v>
      </c>
      <c r="I69" s="61">
        <v>1200</v>
      </c>
      <c r="L69" s="59"/>
    </row>
    <row r="70" spans="1:12" ht="15">
      <c r="A70" s="50">
        <f t="shared" si="4"/>
        <v>58</v>
      </c>
      <c r="B70" s="25" t="s">
        <v>67</v>
      </c>
      <c r="C70" s="21">
        <v>1027.388</v>
      </c>
      <c r="D70" s="40">
        <f t="shared" si="1"/>
        <v>976.0185999999999</v>
      </c>
      <c r="E70" s="41">
        <v>0</v>
      </c>
      <c r="F70" s="23">
        <f t="shared" si="2"/>
        <v>51.3694</v>
      </c>
      <c r="G70" s="40">
        <f t="shared" si="3"/>
        <v>51.3694</v>
      </c>
      <c r="H70" s="40">
        <v>0</v>
      </c>
      <c r="I70" s="61">
        <v>1124.3</v>
      </c>
      <c r="L70" s="59"/>
    </row>
    <row r="71" spans="1:12" ht="15">
      <c r="A71" s="50">
        <f t="shared" si="4"/>
        <v>59</v>
      </c>
      <c r="B71" s="25" t="s">
        <v>68</v>
      </c>
      <c r="C71" s="21">
        <v>1691.226</v>
      </c>
      <c r="D71" s="40">
        <f t="shared" si="1"/>
        <v>1606.6647</v>
      </c>
      <c r="E71" s="41">
        <v>0</v>
      </c>
      <c r="F71" s="23">
        <f t="shared" si="2"/>
        <v>84.56130000000002</v>
      </c>
      <c r="G71" s="40">
        <f t="shared" si="3"/>
        <v>84.56130000000002</v>
      </c>
      <c r="H71" s="40">
        <v>0</v>
      </c>
      <c r="I71" s="61">
        <v>2075.8</v>
      </c>
      <c r="L71" s="59"/>
    </row>
    <row r="72" spans="1:12" ht="15">
      <c r="A72" s="50">
        <f t="shared" si="4"/>
        <v>60</v>
      </c>
      <c r="B72" s="20" t="s">
        <v>69</v>
      </c>
      <c r="C72" s="21">
        <v>573.768</v>
      </c>
      <c r="D72" s="40">
        <f t="shared" si="1"/>
        <v>545.0796</v>
      </c>
      <c r="E72" s="41">
        <v>0</v>
      </c>
      <c r="F72" s="23">
        <f t="shared" si="2"/>
        <v>28.6884</v>
      </c>
      <c r="G72" s="40">
        <f t="shared" si="3"/>
        <v>28.6884</v>
      </c>
      <c r="H72" s="40">
        <v>0</v>
      </c>
      <c r="I72" s="61">
        <v>834</v>
      </c>
      <c r="L72" s="59"/>
    </row>
    <row r="73" spans="1:12" ht="15">
      <c r="A73" s="50">
        <f t="shared" si="4"/>
        <v>61</v>
      </c>
      <c r="B73" s="20" t="s">
        <v>70</v>
      </c>
      <c r="C73" s="21">
        <v>382.608</v>
      </c>
      <c r="D73" s="40">
        <f t="shared" si="1"/>
        <v>363.4776</v>
      </c>
      <c r="E73" s="41">
        <v>0</v>
      </c>
      <c r="F73" s="23">
        <f t="shared" si="2"/>
        <v>19.1304</v>
      </c>
      <c r="G73" s="40">
        <f t="shared" si="3"/>
        <v>19.1304</v>
      </c>
      <c r="H73" s="40">
        <v>0</v>
      </c>
      <c r="I73" s="61">
        <v>470</v>
      </c>
      <c r="L73" s="59"/>
    </row>
    <row r="74" spans="1:12" ht="15">
      <c r="A74" s="50">
        <f t="shared" si="4"/>
        <v>62</v>
      </c>
      <c r="B74" s="20" t="s">
        <v>71</v>
      </c>
      <c r="C74" s="21">
        <v>462.038</v>
      </c>
      <c r="D74" s="40">
        <f t="shared" si="1"/>
        <v>438.9361</v>
      </c>
      <c r="E74" s="41">
        <v>0</v>
      </c>
      <c r="F74" s="23">
        <f t="shared" si="2"/>
        <v>23.1019</v>
      </c>
      <c r="G74" s="40">
        <f t="shared" si="3"/>
        <v>23.1019</v>
      </c>
      <c r="H74" s="40">
        <v>0</v>
      </c>
      <c r="I74" s="61">
        <v>580</v>
      </c>
      <c r="L74" s="59"/>
    </row>
    <row r="75" spans="1:12" ht="15">
      <c r="A75" s="50">
        <f t="shared" si="4"/>
        <v>63</v>
      </c>
      <c r="B75" s="20" t="s">
        <v>72</v>
      </c>
      <c r="C75" s="21">
        <v>515.323</v>
      </c>
      <c r="D75" s="40">
        <f t="shared" si="1"/>
        <v>489.55684999999994</v>
      </c>
      <c r="E75" s="41">
        <v>0</v>
      </c>
      <c r="F75" s="23">
        <f t="shared" si="2"/>
        <v>25.76615</v>
      </c>
      <c r="G75" s="40">
        <f t="shared" si="3"/>
        <v>25.76615</v>
      </c>
      <c r="H75" s="40">
        <v>0</v>
      </c>
      <c r="I75" s="61">
        <v>721.3</v>
      </c>
      <c r="L75" s="59"/>
    </row>
    <row r="76" spans="1:12" ht="18.75" customHeight="1">
      <c r="A76" s="50">
        <f t="shared" si="4"/>
        <v>64</v>
      </c>
      <c r="B76" s="22" t="s">
        <v>73</v>
      </c>
      <c r="C76" s="21">
        <v>266.622</v>
      </c>
      <c r="D76" s="40">
        <f t="shared" si="1"/>
        <v>253.2909</v>
      </c>
      <c r="E76" s="41">
        <v>0</v>
      </c>
      <c r="F76" s="23">
        <f t="shared" si="2"/>
        <v>13.331100000000001</v>
      </c>
      <c r="G76" s="40">
        <f t="shared" si="3"/>
        <v>13.331100000000001</v>
      </c>
      <c r="H76" s="40">
        <v>0</v>
      </c>
      <c r="I76" s="61">
        <v>376</v>
      </c>
      <c r="L76" s="59"/>
    </row>
    <row r="77" spans="1:12" ht="15">
      <c r="A77" s="50">
        <f t="shared" si="4"/>
        <v>65</v>
      </c>
      <c r="B77" s="22" t="s">
        <v>74</v>
      </c>
      <c r="C77" s="21">
        <v>118.863</v>
      </c>
      <c r="D77" s="40">
        <f t="shared" si="1"/>
        <v>112.91985</v>
      </c>
      <c r="E77" s="41">
        <v>0</v>
      </c>
      <c r="F77" s="23">
        <f t="shared" si="2"/>
        <v>5.94315</v>
      </c>
      <c r="G77" s="40">
        <f t="shared" si="3"/>
        <v>5.94315</v>
      </c>
      <c r="H77" s="40">
        <v>0</v>
      </c>
      <c r="I77" s="61">
        <v>162.4</v>
      </c>
      <c r="L77" s="59"/>
    </row>
    <row r="78" spans="1:12" ht="15">
      <c r="A78" s="50">
        <f t="shared" si="4"/>
        <v>66</v>
      </c>
      <c r="B78" s="22" t="s">
        <v>75</v>
      </c>
      <c r="C78" s="21">
        <v>126.463</v>
      </c>
      <c r="D78" s="40">
        <f aca="true" t="shared" si="5" ref="D78:D141">C78*0.95</f>
        <v>120.13985</v>
      </c>
      <c r="E78" s="41">
        <v>0</v>
      </c>
      <c r="F78" s="23">
        <f aca="true" t="shared" si="6" ref="F78:F141">C78*0.05</f>
        <v>6.32315</v>
      </c>
      <c r="G78" s="40">
        <f aca="true" t="shared" si="7" ref="G78:G141">F78</f>
        <v>6.32315</v>
      </c>
      <c r="H78" s="40">
        <v>0</v>
      </c>
      <c r="I78" s="61">
        <v>204.6</v>
      </c>
      <c r="L78" s="59"/>
    </row>
    <row r="79" spans="1:12" ht="15">
      <c r="A79" s="50">
        <f aca="true" t="shared" si="8" ref="A79:A142">A78+1</f>
        <v>67</v>
      </c>
      <c r="B79" s="22" t="s">
        <v>76</v>
      </c>
      <c r="C79" s="21">
        <v>82.373</v>
      </c>
      <c r="D79" s="40">
        <f t="shared" si="5"/>
        <v>78.25435</v>
      </c>
      <c r="E79" s="41">
        <v>0</v>
      </c>
      <c r="F79" s="23">
        <f t="shared" si="6"/>
        <v>4.118650000000001</v>
      </c>
      <c r="G79" s="40">
        <f t="shared" si="7"/>
        <v>4.118650000000001</v>
      </c>
      <c r="H79" s="40">
        <v>0</v>
      </c>
      <c r="I79" s="61">
        <v>118.1</v>
      </c>
      <c r="L79" s="59"/>
    </row>
    <row r="80" spans="1:12" ht="15">
      <c r="A80" s="50">
        <f t="shared" si="8"/>
        <v>68</v>
      </c>
      <c r="B80" s="20" t="s">
        <v>79</v>
      </c>
      <c r="C80" s="21">
        <v>614.372</v>
      </c>
      <c r="D80" s="40">
        <f t="shared" si="5"/>
        <v>583.6533999999999</v>
      </c>
      <c r="E80" s="41">
        <v>0</v>
      </c>
      <c r="F80" s="23">
        <f t="shared" si="6"/>
        <v>30.7186</v>
      </c>
      <c r="G80" s="40">
        <f t="shared" si="7"/>
        <v>30.7186</v>
      </c>
      <c r="H80" s="40">
        <v>0</v>
      </c>
      <c r="I80" s="61">
        <v>811.3</v>
      </c>
      <c r="L80" s="59"/>
    </row>
    <row r="81" spans="1:12" ht="15">
      <c r="A81" s="50">
        <f t="shared" si="8"/>
        <v>69</v>
      </c>
      <c r="B81" s="20" t="s">
        <v>149</v>
      </c>
      <c r="C81" s="21">
        <v>286.808</v>
      </c>
      <c r="D81" s="40">
        <f t="shared" si="5"/>
        <v>272.4676</v>
      </c>
      <c r="E81" s="41">
        <v>0</v>
      </c>
      <c r="F81" s="23">
        <f t="shared" si="6"/>
        <v>14.3404</v>
      </c>
      <c r="G81" s="40">
        <f t="shared" si="7"/>
        <v>14.3404</v>
      </c>
      <c r="H81" s="40">
        <v>0</v>
      </c>
      <c r="I81" s="61">
        <v>479.3</v>
      </c>
      <c r="L81" s="59"/>
    </row>
    <row r="82" spans="1:12" ht="15">
      <c r="A82" s="50">
        <f t="shared" si="8"/>
        <v>70</v>
      </c>
      <c r="B82" s="20" t="s">
        <v>80</v>
      </c>
      <c r="C82" s="21">
        <v>222.426</v>
      </c>
      <c r="D82" s="40">
        <f t="shared" si="5"/>
        <v>211.30469999999997</v>
      </c>
      <c r="E82" s="41">
        <v>0</v>
      </c>
      <c r="F82" s="23">
        <f t="shared" si="6"/>
        <v>11.1213</v>
      </c>
      <c r="G82" s="40">
        <f t="shared" si="7"/>
        <v>11.1213</v>
      </c>
      <c r="H82" s="40">
        <v>0</v>
      </c>
      <c r="I82" s="61">
        <v>367.8</v>
      </c>
      <c r="L82" s="59"/>
    </row>
    <row r="83" spans="1:12" ht="15">
      <c r="A83" s="50">
        <f t="shared" si="8"/>
        <v>71</v>
      </c>
      <c r="B83" s="20" t="s">
        <v>81</v>
      </c>
      <c r="C83" s="21">
        <v>439.727</v>
      </c>
      <c r="D83" s="40">
        <f t="shared" si="5"/>
        <v>417.74064999999996</v>
      </c>
      <c r="E83" s="41">
        <v>0</v>
      </c>
      <c r="F83" s="23">
        <f t="shared" si="6"/>
        <v>21.98635</v>
      </c>
      <c r="G83" s="40">
        <f t="shared" si="7"/>
        <v>21.98635</v>
      </c>
      <c r="H83" s="40">
        <v>0</v>
      </c>
      <c r="I83" s="61">
        <v>732</v>
      </c>
      <c r="L83" s="59"/>
    </row>
    <row r="84" spans="1:12" ht="15">
      <c r="A84" s="50">
        <f t="shared" si="8"/>
        <v>72</v>
      </c>
      <c r="B84" s="25" t="s">
        <v>83</v>
      </c>
      <c r="C84" s="21">
        <v>150.814</v>
      </c>
      <c r="D84" s="40">
        <f t="shared" si="5"/>
        <v>143.27329999999998</v>
      </c>
      <c r="E84" s="41">
        <v>0</v>
      </c>
      <c r="F84" s="23">
        <f t="shared" si="6"/>
        <v>7.5407</v>
      </c>
      <c r="G84" s="40">
        <f t="shared" si="7"/>
        <v>7.5407</v>
      </c>
      <c r="H84" s="40">
        <v>0</v>
      </c>
      <c r="I84" s="61">
        <v>256.2</v>
      </c>
      <c r="L84" s="59"/>
    </row>
    <row r="85" spans="1:12" ht="15">
      <c r="A85" s="50">
        <f t="shared" si="8"/>
        <v>73</v>
      </c>
      <c r="B85" s="25" t="s">
        <v>84</v>
      </c>
      <c r="C85" s="21">
        <v>357.934</v>
      </c>
      <c r="D85" s="40">
        <f t="shared" si="5"/>
        <v>340.0373</v>
      </c>
      <c r="E85" s="41">
        <v>0</v>
      </c>
      <c r="F85" s="23">
        <f t="shared" si="6"/>
        <v>17.896700000000003</v>
      </c>
      <c r="G85" s="40">
        <f t="shared" si="7"/>
        <v>17.896700000000003</v>
      </c>
      <c r="H85" s="40">
        <v>0</v>
      </c>
      <c r="I85" s="61">
        <v>515.6</v>
      </c>
      <c r="L85" s="59"/>
    </row>
    <row r="86" spans="1:12" ht="15">
      <c r="A86" s="50">
        <f t="shared" si="8"/>
        <v>74</v>
      </c>
      <c r="B86" s="25" t="s">
        <v>85</v>
      </c>
      <c r="C86" s="21">
        <v>419.752</v>
      </c>
      <c r="D86" s="40">
        <f t="shared" si="5"/>
        <v>398.76439999999997</v>
      </c>
      <c r="E86" s="41">
        <v>0</v>
      </c>
      <c r="F86" s="23">
        <f t="shared" si="6"/>
        <v>20.9876</v>
      </c>
      <c r="G86" s="40">
        <f t="shared" si="7"/>
        <v>20.9876</v>
      </c>
      <c r="H86" s="40">
        <v>0</v>
      </c>
      <c r="I86" s="61">
        <v>541.5</v>
      </c>
      <c r="L86" s="59"/>
    </row>
    <row r="87" spans="1:12" ht="15">
      <c r="A87" s="50">
        <f t="shared" si="8"/>
        <v>75</v>
      </c>
      <c r="B87" s="25" t="s">
        <v>86</v>
      </c>
      <c r="C87" s="21">
        <v>2250.595</v>
      </c>
      <c r="D87" s="40">
        <f t="shared" si="5"/>
        <v>2138.0652499999997</v>
      </c>
      <c r="E87" s="41">
        <v>0</v>
      </c>
      <c r="F87" s="23">
        <f t="shared" si="6"/>
        <v>112.52974999999999</v>
      </c>
      <c r="G87" s="40">
        <f t="shared" si="7"/>
        <v>112.52974999999999</v>
      </c>
      <c r="H87" s="40">
        <v>0</v>
      </c>
      <c r="I87" s="61">
        <v>2638.1</v>
      </c>
      <c r="L87" s="59"/>
    </row>
    <row r="88" spans="1:12" ht="15">
      <c r="A88" s="50">
        <f t="shared" si="8"/>
        <v>76</v>
      </c>
      <c r="B88" s="25" t="s">
        <v>87</v>
      </c>
      <c r="C88" s="21">
        <v>473.107</v>
      </c>
      <c r="D88" s="40">
        <f t="shared" si="5"/>
        <v>449.45165000000003</v>
      </c>
      <c r="E88" s="41">
        <v>0</v>
      </c>
      <c r="F88" s="23">
        <f t="shared" si="6"/>
        <v>23.655350000000002</v>
      </c>
      <c r="G88" s="40">
        <f t="shared" si="7"/>
        <v>23.655350000000002</v>
      </c>
      <c r="H88" s="40">
        <v>0</v>
      </c>
      <c r="I88" s="61">
        <v>677.7</v>
      </c>
      <c r="L88" s="59"/>
    </row>
    <row r="89" spans="1:12" ht="15">
      <c r="A89" s="50">
        <f t="shared" si="8"/>
        <v>77</v>
      </c>
      <c r="B89" s="25" t="s">
        <v>88</v>
      </c>
      <c r="C89" s="21">
        <v>561.545</v>
      </c>
      <c r="D89" s="40">
        <f t="shared" si="5"/>
        <v>533.4677499999999</v>
      </c>
      <c r="E89" s="41">
        <v>0</v>
      </c>
      <c r="F89" s="23">
        <f t="shared" si="6"/>
        <v>28.07725</v>
      </c>
      <c r="G89" s="40">
        <f t="shared" si="7"/>
        <v>28.07725</v>
      </c>
      <c r="H89" s="40">
        <v>0</v>
      </c>
      <c r="I89" s="61">
        <v>740.9</v>
      </c>
      <c r="L89" s="59"/>
    </row>
    <row r="90" spans="1:12" ht="15">
      <c r="A90" s="50">
        <f t="shared" si="8"/>
        <v>78</v>
      </c>
      <c r="B90" s="25" t="s">
        <v>89</v>
      </c>
      <c r="C90" s="21">
        <v>425.883</v>
      </c>
      <c r="D90" s="40">
        <f t="shared" si="5"/>
        <v>404.58885</v>
      </c>
      <c r="E90" s="41">
        <v>0</v>
      </c>
      <c r="F90" s="23">
        <f t="shared" si="6"/>
        <v>21.294150000000002</v>
      </c>
      <c r="G90" s="40">
        <f t="shared" si="7"/>
        <v>21.294150000000002</v>
      </c>
      <c r="H90" s="40">
        <v>0</v>
      </c>
      <c r="I90" s="61">
        <v>600.3</v>
      </c>
      <c r="L90" s="59"/>
    </row>
    <row r="91" spans="1:12" ht="15">
      <c r="A91" s="50">
        <f t="shared" si="8"/>
        <v>79</v>
      </c>
      <c r="B91" s="18" t="s">
        <v>90</v>
      </c>
      <c r="C91" s="21">
        <v>379.69</v>
      </c>
      <c r="D91" s="40">
        <f t="shared" si="5"/>
        <v>360.7055</v>
      </c>
      <c r="E91" s="41">
        <v>0</v>
      </c>
      <c r="F91" s="23">
        <f t="shared" si="6"/>
        <v>18.9845</v>
      </c>
      <c r="G91" s="40">
        <f t="shared" si="7"/>
        <v>18.9845</v>
      </c>
      <c r="H91" s="40">
        <v>0</v>
      </c>
      <c r="I91" s="61">
        <v>450</v>
      </c>
      <c r="L91" s="59"/>
    </row>
    <row r="92" spans="1:12" ht="17.25" customHeight="1">
      <c r="A92" s="50">
        <f t="shared" si="8"/>
        <v>80</v>
      </c>
      <c r="B92" s="18" t="s">
        <v>150</v>
      </c>
      <c r="C92" s="21">
        <v>375.599</v>
      </c>
      <c r="D92" s="40">
        <f t="shared" si="5"/>
        <v>356.81904999999995</v>
      </c>
      <c r="E92" s="41">
        <v>0</v>
      </c>
      <c r="F92" s="23">
        <f t="shared" si="6"/>
        <v>18.77995</v>
      </c>
      <c r="G92" s="40">
        <f t="shared" si="7"/>
        <v>18.77995</v>
      </c>
      <c r="H92" s="40">
        <v>0</v>
      </c>
      <c r="I92" s="61">
        <v>391</v>
      </c>
      <c r="L92" s="59"/>
    </row>
    <row r="93" spans="1:12" ht="17.25" customHeight="1">
      <c r="A93" s="50">
        <f t="shared" si="8"/>
        <v>81</v>
      </c>
      <c r="B93" s="26" t="s">
        <v>91</v>
      </c>
      <c r="C93" s="21">
        <v>191.179</v>
      </c>
      <c r="D93" s="40">
        <f t="shared" si="5"/>
        <v>181.62005</v>
      </c>
      <c r="E93" s="41">
        <v>0</v>
      </c>
      <c r="F93" s="23">
        <f t="shared" si="6"/>
        <v>9.558950000000001</v>
      </c>
      <c r="G93" s="40">
        <f t="shared" si="7"/>
        <v>9.558950000000001</v>
      </c>
      <c r="H93" s="40">
        <v>0</v>
      </c>
      <c r="I93" s="61">
        <v>212</v>
      </c>
      <c r="L93" s="59"/>
    </row>
    <row r="94" spans="1:12" ht="16.5" customHeight="1">
      <c r="A94" s="50">
        <f t="shared" si="8"/>
        <v>82</v>
      </c>
      <c r="B94" s="34" t="s">
        <v>92</v>
      </c>
      <c r="C94" s="21">
        <v>416.217</v>
      </c>
      <c r="D94" s="40">
        <f t="shared" si="5"/>
        <v>395.40614999999997</v>
      </c>
      <c r="E94" s="41">
        <v>0</v>
      </c>
      <c r="F94" s="23">
        <f t="shared" si="6"/>
        <v>20.810850000000002</v>
      </c>
      <c r="G94" s="40">
        <f t="shared" si="7"/>
        <v>20.810850000000002</v>
      </c>
      <c r="H94" s="40">
        <v>0</v>
      </c>
      <c r="I94" s="61">
        <v>519.4</v>
      </c>
      <c r="L94" s="59"/>
    </row>
    <row r="95" spans="1:12" ht="16.5" customHeight="1">
      <c r="A95" s="50">
        <f t="shared" si="8"/>
        <v>83</v>
      </c>
      <c r="B95" s="20" t="s">
        <v>93</v>
      </c>
      <c r="C95" s="21">
        <v>1073.907</v>
      </c>
      <c r="D95" s="40">
        <f t="shared" si="5"/>
        <v>1020.2116499999998</v>
      </c>
      <c r="E95" s="41">
        <v>0</v>
      </c>
      <c r="F95" s="23">
        <f t="shared" si="6"/>
        <v>53.69535</v>
      </c>
      <c r="G95" s="40">
        <f t="shared" si="7"/>
        <v>53.69535</v>
      </c>
      <c r="H95" s="40">
        <v>0</v>
      </c>
      <c r="I95" s="61">
        <v>1582</v>
      </c>
      <c r="L95" s="59"/>
    </row>
    <row r="96" spans="1:12" ht="16.5" customHeight="1">
      <c r="A96" s="50">
        <f t="shared" si="8"/>
        <v>84</v>
      </c>
      <c r="B96" s="20" t="s">
        <v>94</v>
      </c>
      <c r="C96" s="21">
        <v>337.716</v>
      </c>
      <c r="D96" s="40">
        <f t="shared" si="5"/>
        <v>320.8302</v>
      </c>
      <c r="E96" s="41">
        <v>0</v>
      </c>
      <c r="F96" s="23">
        <f t="shared" si="6"/>
        <v>16.8858</v>
      </c>
      <c r="G96" s="40">
        <f t="shared" si="7"/>
        <v>16.8858</v>
      </c>
      <c r="H96" s="40">
        <v>0</v>
      </c>
      <c r="I96" s="61">
        <v>446.9</v>
      </c>
      <c r="L96" s="59"/>
    </row>
    <row r="97" spans="1:12" ht="16.5" customHeight="1">
      <c r="A97" s="50">
        <f t="shared" si="8"/>
        <v>85</v>
      </c>
      <c r="B97" s="20" t="s">
        <v>95</v>
      </c>
      <c r="C97" s="21">
        <v>679.515</v>
      </c>
      <c r="D97" s="40">
        <f t="shared" si="5"/>
        <v>645.5392499999999</v>
      </c>
      <c r="E97" s="41">
        <v>0</v>
      </c>
      <c r="F97" s="23">
        <f t="shared" si="6"/>
        <v>33.97575</v>
      </c>
      <c r="G97" s="40">
        <f t="shared" si="7"/>
        <v>33.97575</v>
      </c>
      <c r="H97" s="40">
        <v>0</v>
      </c>
      <c r="I97" s="61">
        <v>960</v>
      </c>
      <c r="L97" s="59"/>
    </row>
    <row r="98" spans="1:12" ht="16.5" customHeight="1">
      <c r="A98" s="50">
        <f t="shared" si="8"/>
        <v>86</v>
      </c>
      <c r="B98" s="20" t="s">
        <v>96</v>
      </c>
      <c r="C98" s="21">
        <v>173.899</v>
      </c>
      <c r="D98" s="40">
        <f t="shared" si="5"/>
        <v>165.20405</v>
      </c>
      <c r="E98" s="41">
        <v>0</v>
      </c>
      <c r="F98" s="23">
        <f t="shared" si="6"/>
        <v>8.69495</v>
      </c>
      <c r="G98" s="40">
        <f t="shared" si="7"/>
        <v>8.69495</v>
      </c>
      <c r="H98" s="40">
        <v>0</v>
      </c>
      <c r="I98" s="61">
        <v>267.3</v>
      </c>
      <c r="L98" s="59"/>
    </row>
    <row r="99" spans="1:12" ht="16.5" customHeight="1">
      <c r="A99" s="50">
        <f t="shared" si="8"/>
        <v>87</v>
      </c>
      <c r="B99" s="20" t="s">
        <v>97</v>
      </c>
      <c r="C99" s="21">
        <v>387.231</v>
      </c>
      <c r="D99" s="40">
        <f t="shared" si="5"/>
        <v>367.86945</v>
      </c>
      <c r="E99" s="41">
        <v>0</v>
      </c>
      <c r="F99" s="23">
        <f t="shared" si="6"/>
        <v>19.36155</v>
      </c>
      <c r="G99" s="40">
        <f t="shared" si="7"/>
        <v>19.36155</v>
      </c>
      <c r="H99" s="40">
        <v>0</v>
      </c>
      <c r="I99" s="61">
        <v>416.8</v>
      </c>
      <c r="L99" s="59"/>
    </row>
    <row r="100" spans="1:12" ht="16.5" customHeight="1">
      <c r="A100" s="50">
        <f t="shared" si="8"/>
        <v>88</v>
      </c>
      <c r="B100" s="20" t="s">
        <v>98</v>
      </c>
      <c r="C100" s="21">
        <v>981.458</v>
      </c>
      <c r="D100" s="40">
        <f t="shared" si="5"/>
        <v>932.3851</v>
      </c>
      <c r="E100" s="41">
        <v>0</v>
      </c>
      <c r="F100" s="23">
        <f t="shared" si="6"/>
        <v>49.072900000000004</v>
      </c>
      <c r="G100" s="40">
        <f t="shared" si="7"/>
        <v>49.072900000000004</v>
      </c>
      <c r="H100" s="40">
        <v>0</v>
      </c>
      <c r="I100" s="61">
        <v>1300</v>
      </c>
      <c r="L100" s="59"/>
    </row>
    <row r="101" spans="1:12" ht="16.5" customHeight="1">
      <c r="A101" s="50">
        <f t="shared" si="8"/>
        <v>89</v>
      </c>
      <c r="B101" s="20" t="s">
        <v>99</v>
      </c>
      <c r="C101" s="21">
        <v>807.333</v>
      </c>
      <c r="D101" s="40">
        <f t="shared" si="5"/>
        <v>766.9663499999999</v>
      </c>
      <c r="E101" s="41">
        <v>0</v>
      </c>
      <c r="F101" s="23">
        <f t="shared" si="6"/>
        <v>40.36665</v>
      </c>
      <c r="G101" s="40">
        <f t="shared" si="7"/>
        <v>40.36665</v>
      </c>
      <c r="H101" s="40">
        <v>0</v>
      </c>
      <c r="I101" s="61">
        <v>1066</v>
      </c>
      <c r="L101" s="59"/>
    </row>
    <row r="102" spans="1:12" ht="16.5" customHeight="1">
      <c r="A102" s="50">
        <f t="shared" si="8"/>
        <v>90</v>
      </c>
      <c r="B102" s="18" t="s">
        <v>101</v>
      </c>
      <c r="C102" s="21">
        <v>944.768</v>
      </c>
      <c r="D102" s="40">
        <f t="shared" si="5"/>
        <v>897.5296</v>
      </c>
      <c r="E102" s="41">
        <v>0</v>
      </c>
      <c r="F102" s="23">
        <f t="shared" si="6"/>
        <v>47.238400000000006</v>
      </c>
      <c r="G102" s="40">
        <f t="shared" si="7"/>
        <v>47.238400000000006</v>
      </c>
      <c r="H102" s="40">
        <v>0</v>
      </c>
      <c r="I102" s="61">
        <v>1401.4</v>
      </c>
      <c r="L102" s="59"/>
    </row>
    <row r="103" spans="1:12" ht="16.5" customHeight="1">
      <c r="A103" s="50">
        <f t="shared" si="8"/>
        <v>91</v>
      </c>
      <c r="B103" s="18" t="s">
        <v>151</v>
      </c>
      <c r="C103" s="21">
        <v>876.308</v>
      </c>
      <c r="D103" s="40">
        <f t="shared" si="5"/>
        <v>832.4925999999999</v>
      </c>
      <c r="E103" s="41">
        <v>0</v>
      </c>
      <c r="F103" s="23">
        <f t="shared" si="6"/>
        <v>43.815400000000004</v>
      </c>
      <c r="G103" s="40">
        <f t="shared" si="7"/>
        <v>43.815400000000004</v>
      </c>
      <c r="H103" s="40">
        <v>0</v>
      </c>
      <c r="I103" s="61">
        <v>1147</v>
      </c>
      <c r="L103" s="59"/>
    </row>
    <row r="104" spans="1:12" ht="16.5" customHeight="1">
      <c r="A104" s="50">
        <f t="shared" si="8"/>
        <v>92</v>
      </c>
      <c r="B104" s="18" t="s">
        <v>152</v>
      </c>
      <c r="C104" s="21">
        <v>706.893</v>
      </c>
      <c r="D104" s="40">
        <f t="shared" si="5"/>
        <v>671.54835</v>
      </c>
      <c r="E104" s="41">
        <v>0</v>
      </c>
      <c r="F104" s="23">
        <f t="shared" si="6"/>
        <v>35.34465</v>
      </c>
      <c r="G104" s="40">
        <f t="shared" si="7"/>
        <v>35.34465</v>
      </c>
      <c r="H104" s="40">
        <v>0</v>
      </c>
      <c r="I104" s="61">
        <v>941</v>
      </c>
      <c r="L104" s="59"/>
    </row>
    <row r="105" spans="1:12" ht="16.5" customHeight="1">
      <c r="A105" s="50">
        <f t="shared" si="8"/>
        <v>93</v>
      </c>
      <c r="B105" s="18" t="s">
        <v>103</v>
      </c>
      <c r="C105" s="21">
        <v>483.289</v>
      </c>
      <c r="D105" s="40">
        <f t="shared" si="5"/>
        <v>459.12454999999994</v>
      </c>
      <c r="E105" s="41">
        <v>0</v>
      </c>
      <c r="F105" s="23">
        <f t="shared" si="6"/>
        <v>24.164450000000002</v>
      </c>
      <c r="G105" s="40">
        <f t="shared" si="7"/>
        <v>24.164450000000002</v>
      </c>
      <c r="H105" s="40">
        <v>0</v>
      </c>
      <c r="I105" s="61">
        <v>641.2</v>
      </c>
      <c r="L105" s="59"/>
    </row>
    <row r="106" spans="1:12" ht="16.5" customHeight="1">
      <c r="A106" s="50">
        <f t="shared" si="8"/>
        <v>94</v>
      </c>
      <c r="B106" s="18" t="s">
        <v>104</v>
      </c>
      <c r="C106" s="21">
        <v>220.482</v>
      </c>
      <c r="D106" s="40">
        <f t="shared" si="5"/>
        <v>209.4579</v>
      </c>
      <c r="E106" s="41">
        <v>0</v>
      </c>
      <c r="F106" s="23">
        <f t="shared" si="6"/>
        <v>11.0241</v>
      </c>
      <c r="G106" s="40">
        <f t="shared" si="7"/>
        <v>11.0241</v>
      </c>
      <c r="H106" s="40">
        <v>0</v>
      </c>
      <c r="I106" s="61">
        <v>323.8</v>
      </c>
      <c r="L106" s="59"/>
    </row>
    <row r="107" spans="1:12" ht="16.5" customHeight="1">
      <c r="A107" s="50">
        <f t="shared" si="8"/>
        <v>95</v>
      </c>
      <c r="B107" s="18" t="s">
        <v>105</v>
      </c>
      <c r="C107" s="21">
        <v>502.771</v>
      </c>
      <c r="D107" s="40">
        <f t="shared" si="5"/>
        <v>477.63245</v>
      </c>
      <c r="E107" s="41">
        <v>0</v>
      </c>
      <c r="F107" s="23">
        <f t="shared" si="6"/>
        <v>25.138550000000002</v>
      </c>
      <c r="G107" s="40">
        <f t="shared" si="7"/>
        <v>25.138550000000002</v>
      </c>
      <c r="H107" s="40">
        <v>0</v>
      </c>
      <c r="I107" s="61">
        <v>548.5</v>
      </c>
      <c r="L107" s="59"/>
    </row>
    <row r="108" spans="1:12" ht="16.5" customHeight="1">
      <c r="A108" s="50">
        <f t="shared" si="8"/>
        <v>96</v>
      </c>
      <c r="B108" s="18" t="s">
        <v>153</v>
      </c>
      <c r="C108" s="21">
        <v>475.262</v>
      </c>
      <c r="D108" s="40">
        <f t="shared" si="5"/>
        <v>451.4989</v>
      </c>
      <c r="E108" s="41">
        <v>0</v>
      </c>
      <c r="F108" s="23">
        <f t="shared" si="6"/>
        <v>23.7631</v>
      </c>
      <c r="G108" s="40">
        <f t="shared" si="7"/>
        <v>23.7631</v>
      </c>
      <c r="H108" s="40">
        <v>0</v>
      </c>
      <c r="I108" s="61">
        <v>518</v>
      </c>
      <c r="L108" s="59"/>
    </row>
    <row r="109" spans="1:12" ht="16.5" customHeight="1">
      <c r="A109" s="50">
        <f t="shared" si="8"/>
        <v>97</v>
      </c>
      <c r="B109" s="18" t="s">
        <v>158</v>
      </c>
      <c r="C109" s="21">
        <v>375.83</v>
      </c>
      <c r="D109" s="40">
        <f t="shared" si="5"/>
        <v>357.03849999999994</v>
      </c>
      <c r="E109" s="41">
        <v>0</v>
      </c>
      <c r="F109" s="23">
        <f t="shared" si="6"/>
        <v>18.7915</v>
      </c>
      <c r="G109" s="40">
        <f t="shared" si="7"/>
        <v>18.7915</v>
      </c>
      <c r="H109" s="40">
        <v>0</v>
      </c>
      <c r="I109" s="61">
        <v>452</v>
      </c>
      <c r="L109" s="59"/>
    </row>
    <row r="110" spans="1:12" ht="16.5" customHeight="1">
      <c r="A110" s="50">
        <f t="shared" si="8"/>
        <v>98</v>
      </c>
      <c r="B110" s="18" t="s">
        <v>160</v>
      </c>
      <c r="C110" s="21">
        <v>557.368</v>
      </c>
      <c r="D110" s="40">
        <f t="shared" si="5"/>
        <v>529.4996</v>
      </c>
      <c r="E110" s="41">
        <v>0</v>
      </c>
      <c r="F110" s="23">
        <f t="shared" si="6"/>
        <v>27.868400000000005</v>
      </c>
      <c r="G110" s="40">
        <f t="shared" si="7"/>
        <v>27.868400000000005</v>
      </c>
      <c r="H110" s="40">
        <v>0</v>
      </c>
      <c r="I110" s="61">
        <v>624</v>
      </c>
      <c r="L110" s="59"/>
    </row>
    <row r="111" spans="1:12" ht="16.5" customHeight="1">
      <c r="A111" s="50">
        <f t="shared" si="8"/>
        <v>99</v>
      </c>
      <c r="B111" s="18" t="s">
        <v>159</v>
      </c>
      <c r="C111" s="21">
        <v>806.232</v>
      </c>
      <c r="D111" s="40">
        <f t="shared" si="5"/>
        <v>765.9204</v>
      </c>
      <c r="E111" s="41">
        <v>0</v>
      </c>
      <c r="F111" s="23">
        <f t="shared" si="6"/>
        <v>40.3116</v>
      </c>
      <c r="G111" s="40">
        <f t="shared" si="7"/>
        <v>40.3116</v>
      </c>
      <c r="H111" s="40">
        <v>0</v>
      </c>
      <c r="I111" s="61">
        <v>1058</v>
      </c>
      <c r="L111" s="59"/>
    </row>
    <row r="112" spans="1:12" ht="16.5" customHeight="1">
      <c r="A112" s="50">
        <f t="shared" si="8"/>
        <v>100</v>
      </c>
      <c r="B112" s="18" t="s">
        <v>106</v>
      </c>
      <c r="C112" s="21">
        <v>546.7</v>
      </c>
      <c r="D112" s="40">
        <f t="shared" si="5"/>
        <v>519.365</v>
      </c>
      <c r="E112" s="41">
        <v>0</v>
      </c>
      <c r="F112" s="23">
        <f t="shared" si="6"/>
        <v>27.335000000000004</v>
      </c>
      <c r="G112" s="40">
        <f t="shared" si="7"/>
        <v>27.335000000000004</v>
      </c>
      <c r="H112" s="40">
        <v>0</v>
      </c>
      <c r="I112" s="61">
        <v>804</v>
      </c>
      <c r="L112" s="59"/>
    </row>
    <row r="113" spans="1:12" ht="16.5" customHeight="1">
      <c r="A113" s="50">
        <f t="shared" si="8"/>
        <v>101</v>
      </c>
      <c r="B113" s="18" t="s">
        <v>107</v>
      </c>
      <c r="C113" s="21">
        <v>196.74</v>
      </c>
      <c r="D113" s="40">
        <f t="shared" si="5"/>
        <v>186.903</v>
      </c>
      <c r="E113" s="41">
        <v>0</v>
      </c>
      <c r="F113" s="23">
        <f t="shared" si="6"/>
        <v>9.837000000000002</v>
      </c>
      <c r="G113" s="40">
        <f t="shared" si="7"/>
        <v>9.837000000000002</v>
      </c>
      <c r="H113" s="40">
        <v>0</v>
      </c>
      <c r="I113" s="61">
        <v>177</v>
      </c>
      <c r="L113" s="59"/>
    </row>
    <row r="114" spans="1:12" ht="16.5" customHeight="1">
      <c r="A114" s="50">
        <f t="shared" si="8"/>
        <v>102</v>
      </c>
      <c r="B114" s="18" t="s">
        <v>108</v>
      </c>
      <c r="C114" s="21">
        <v>324.341</v>
      </c>
      <c r="D114" s="40">
        <f t="shared" si="5"/>
        <v>308.12395</v>
      </c>
      <c r="E114" s="41">
        <v>0</v>
      </c>
      <c r="F114" s="23">
        <f t="shared" si="6"/>
        <v>16.21705</v>
      </c>
      <c r="G114" s="40">
        <f t="shared" si="7"/>
        <v>16.21705</v>
      </c>
      <c r="H114" s="40">
        <v>0</v>
      </c>
      <c r="I114" s="61">
        <v>480.8</v>
      </c>
      <c r="L114" s="59"/>
    </row>
    <row r="115" spans="1:12" ht="16.5" customHeight="1">
      <c r="A115" s="50">
        <f t="shared" si="8"/>
        <v>103</v>
      </c>
      <c r="B115" s="18" t="s">
        <v>109</v>
      </c>
      <c r="C115" s="21">
        <v>408.449</v>
      </c>
      <c r="D115" s="40">
        <f t="shared" si="5"/>
        <v>388.02655</v>
      </c>
      <c r="E115" s="41">
        <v>0</v>
      </c>
      <c r="F115" s="23">
        <f t="shared" si="6"/>
        <v>20.42245</v>
      </c>
      <c r="G115" s="40">
        <f t="shared" si="7"/>
        <v>20.42245</v>
      </c>
      <c r="H115" s="40">
        <v>0</v>
      </c>
      <c r="I115" s="61">
        <v>610</v>
      </c>
      <c r="L115" s="59"/>
    </row>
    <row r="116" spans="1:12" ht="16.5" customHeight="1">
      <c r="A116" s="50">
        <f t="shared" si="8"/>
        <v>104</v>
      </c>
      <c r="B116" s="18" t="s">
        <v>110</v>
      </c>
      <c r="C116" s="21">
        <v>477.597</v>
      </c>
      <c r="D116" s="40">
        <f t="shared" si="5"/>
        <v>453.71714999999995</v>
      </c>
      <c r="E116" s="41">
        <v>0</v>
      </c>
      <c r="F116" s="23">
        <f t="shared" si="6"/>
        <v>23.87985</v>
      </c>
      <c r="G116" s="40">
        <f t="shared" si="7"/>
        <v>23.87985</v>
      </c>
      <c r="H116" s="40">
        <v>0</v>
      </c>
      <c r="I116" s="61">
        <v>770.7</v>
      </c>
      <c r="L116" s="59"/>
    </row>
    <row r="117" spans="1:12" ht="16.5" customHeight="1">
      <c r="A117" s="50">
        <f t="shared" si="8"/>
        <v>105</v>
      </c>
      <c r="B117" s="18" t="s">
        <v>111</v>
      </c>
      <c r="C117" s="21">
        <v>637.718</v>
      </c>
      <c r="D117" s="40">
        <f t="shared" si="5"/>
        <v>605.8321</v>
      </c>
      <c r="E117" s="41">
        <v>0</v>
      </c>
      <c r="F117" s="23">
        <f t="shared" si="6"/>
        <v>31.8859</v>
      </c>
      <c r="G117" s="40">
        <f t="shared" si="7"/>
        <v>31.8859</v>
      </c>
      <c r="H117" s="40">
        <v>0</v>
      </c>
      <c r="I117" s="61">
        <v>1014.5</v>
      </c>
      <c r="L117" s="59"/>
    </row>
    <row r="118" spans="1:12" ht="16.5" customHeight="1">
      <c r="A118" s="50">
        <f t="shared" si="8"/>
        <v>106</v>
      </c>
      <c r="B118" s="25" t="s">
        <v>112</v>
      </c>
      <c r="C118" s="21">
        <v>420.836</v>
      </c>
      <c r="D118" s="40">
        <f t="shared" si="5"/>
        <v>399.7942</v>
      </c>
      <c r="E118" s="41">
        <v>0</v>
      </c>
      <c r="F118" s="23">
        <f t="shared" si="6"/>
        <v>21.041800000000002</v>
      </c>
      <c r="G118" s="40">
        <f t="shared" si="7"/>
        <v>21.041800000000002</v>
      </c>
      <c r="H118" s="40">
        <v>0</v>
      </c>
      <c r="I118" s="61">
        <v>618</v>
      </c>
      <c r="L118" s="59"/>
    </row>
    <row r="119" spans="1:12" ht="16.5" customHeight="1">
      <c r="A119" s="50">
        <f t="shared" si="8"/>
        <v>107</v>
      </c>
      <c r="B119" s="25" t="s">
        <v>113</v>
      </c>
      <c r="C119" s="21">
        <v>959.99</v>
      </c>
      <c r="D119" s="40">
        <f t="shared" si="5"/>
        <v>911.9905</v>
      </c>
      <c r="E119" s="41">
        <v>0</v>
      </c>
      <c r="F119" s="23">
        <f t="shared" si="6"/>
        <v>47.999500000000005</v>
      </c>
      <c r="G119" s="40">
        <f t="shared" si="7"/>
        <v>47.999500000000005</v>
      </c>
      <c r="H119" s="40">
        <v>0</v>
      </c>
      <c r="I119" s="61">
        <v>1496</v>
      </c>
      <c r="L119" s="59"/>
    </row>
    <row r="120" spans="1:12" ht="16.5" customHeight="1">
      <c r="A120" s="50">
        <f t="shared" si="8"/>
        <v>108</v>
      </c>
      <c r="B120" s="25" t="s">
        <v>161</v>
      </c>
      <c r="C120" s="21">
        <v>584.233</v>
      </c>
      <c r="D120" s="40">
        <f t="shared" si="5"/>
        <v>555.0213499999999</v>
      </c>
      <c r="E120" s="41">
        <v>0</v>
      </c>
      <c r="F120" s="23">
        <f t="shared" si="6"/>
        <v>29.21165</v>
      </c>
      <c r="G120" s="40">
        <f t="shared" si="7"/>
        <v>29.21165</v>
      </c>
      <c r="H120" s="40">
        <v>0</v>
      </c>
      <c r="I120" s="61">
        <v>675</v>
      </c>
      <c r="L120" s="59"/>
    </row>
    <row r="121" spans="1:12" ht="16.5" customHeight="1">
      <c r="A121" s="50">
        <f t="shared" si="8"/>
        <v>109</v>
      </c>
      <c r="B121" s="25" t="s">
        <v>114</v>
      </c>
      <c r="C121" s="24">
        <v>336.758</v>
      </c>
      <c r="D121" s="40">
        <f t="shared" si="5"/>
        <v>319.9201</v>
      </c>
      <c r="E121" s="41">
        <v>0</v>
      </c>
      <c r="F121" s="23">
        <f t="shared" si="6"/>
        <v>16.8379</v>
      </c>
      <c r="G121" s="40">
        <f t="shared" si="7"/>
        <v>16.8379</v>
      </c>
      <c r="H121" s="40">
        <v>0</v>
      </c>
      <c r="I121" s="63">
        <v>536.3</v>
      </c>
      <c r="L121" s="59"/>
    </row>
    <row r="122" spans="1:12" ht="16.5" customHeight="1">
      <c r="A122" s="50">
        <f t="shared" si="8"/>
        <v>110</v>
      </c>
      <c r="B122" s="25" t="s">
        <v>115</v>
      </c>
      <c r="C122" s="24">
        <v>418.082</v>
      </c>
      <c r="D122" s="40">
        <f t="shared" si="5"/>
        <v>397.17789999999997</v>
      </c>
      <c r="E122" s="41">
        <v>0</v>
      </c>
      <c r="F122" s="23">
        <f t="shared" si="6"/>
        <v>20.9041</v>
      </c>
      <c r="G122" s="40">
        <f t="shared" si="7"/>
        <v>20.9041</v>
      </c>
      <c r="H122" s="40">
        <v>0</v>
      </c>
      <c r="I122" s="63">
        <v>660.8</v>
      </c>
      <c r="L122" s="59"/>
    </row>
    <row r="123" spans="1:12" ht="16.5" customHeight="1">
      <c r="A123" s="50">
        <f t="shared" si="8"/>
        <v>111</v>
      </c>
      <c r="B123" s="25" t="s">
        <v>154</v>
      </c>
      <c r="C123" s="24">
        <v>537.093</v>
      </c>
      <c r="D123" s="40">
        <f t="shared" si="5"/>
        <v>510.2383499999999</v>
      </c>
      <c r="E123" s="41">
        <v>0</v>
      </c>
      <c r="F123" s="23">
        <f t="shared" si="6"/>
        <v>26.85465</v>
      </c>
      <c r="G123" s="40">
        <f t="shared" si="7"/>
        <v>26.85465</v>
      </c>
      <c r="H123" s="40">
        <v>0</v>
      </c>
      <c r="I123" s="63">
        <v>658</v>
      </c>
      <c r="L123" s="59"/>
    </row>
    <row r="124" spans="1:12" ht="16.5" customHeight="1">
      <c r="A124" s="50">
        <f t="shared" si="8"/>
        <v>112</v>
      </c>
      <c r="B124" s="25" t="s">
        <v>116</v>
      </c>
      <c r="C124" s="21">
        <v>960.761</v>
      </c>
      <c r="D124" s="40">
        <f t="shared" si="5"/>
        <v>912.72295</v>
      </c>
      <c r="E124" s="41">
        <v>0</v>
      </c>
      <c r="F124" s="23">
        <f t="shared" si="6"/>
        <v>48.03805</v>
      </c>
      <c r="G124" s="40">
        <f t="shared" si="7"/>
        <v>48.03805</v>
      </c>
      <c r="H124" s="40">
        <v>0</v>
      </c>
      <c r="I124" s="61">
        <v>1446</v>
      </c>
      <c r="L124" s="59"/>
    </row>
    <row r="125" spans="1:12" ht="16.5" customHeight="1">
      <c r="A125" s="50">
        <f t="shared" si="8"/>
        <v>113</v>
      </c>
      <c r="B125" s="25" t="s">
        <v>117</v>
      </c>
      <c r="C125" s="21">
        <v>430.551</v>
      </c>
      <c r="D125" s="40">
        <f t="shared" si="5"/>
        <v>409.02344999999997</v>
      </c>
      <c r="E125" s="41">
        <v>0</v>
      </c>
      <c r="F125" s="23">
        <f t="shared" si="6"/>
        <v>21.52755</v>
      </c>
      <c r="G125" s="40">
        <f t="shared" si="7"/>
        <v>21.52755</v>
      </c>
      <c r="H125" s="40">
        <v>0</v>
      </c>
      <c r="I125" s="61">
        <v>651.5</v>
      </c>
      <c r="L125" s="59"/>
    </row>
    <row r="126" spans="1:12" ht="16.5" customHeight="1">
      <c r="A126" s="50">
        <f t="shared" si="8"/>
        <v>114</v>
      </c>
      <c r="B126" s="25" t="s">
        <v>118</v>
      </c>
      <c r="C126" s="21">
        <v>248.27</v>
      </c>
      <c r="D126" s="40">
        <f t="shared" si="5"/>
        <v>235.8565</v>
      </c>
      <c r="E126" s="41">
        <v>0</v>
      </c>
      <c r="F126" s="23">
        <f t="shared" si="6"/>
        <v>12.4135</v>
      </c>
      <c r="G126" s="40">
        <f t="shared" si="7"/>
        <v>12.4135</v>
      </c>
      <c r="H126" s="40">
        <v>0</v>
      </c>
      <c r="I126" s="61">
        <v>365.8</v>
      </c>
      <c r="L126" s="59"/>
    </row>
    <row r="127" spans="1:12" ht="16.5" customHeight="1">
      <c r="A127" s="50">
        <f t="shared" si="8"/>
        <v>115</v>
      </c>
      <c r="B127" s="25" t="s">
        <v>119</v>
      </c>
      <c r="C127" s="21">
        <v>279.671</v>
      </c>
      <c r="D127" s="40">
        <f t="shared" si="5"/>
        <v>265.68744999999996</v>
      </c>
      <c r="E127" s="41">
        <v>0</v>
      </c>
      <c r="F127" s="23">
        <f t="shared" si="6"/>
        <v>13.983550000000001</v>
      </c>
      <c r="G127" s="40">
        <f t="shared" si="7"/>
        <v>13.983550000000001</v>
      </c>
      <c r="H127" s="40">
        <v>0</v>
      </c>
      <c r="I127" s="61">
        <v>434.3</v>
      </c>
      <c r="L127" s="59"/>
    </row>
    <row r="128" spans="1:12" ht="16.5" customHeight="1">
      <c r="A128" s="50">
        <f t="shared" si="8"/>
        <v>116</v>
      </c>
      <c r="B128" s="25" t="s">
        <v>120</v>
      </c>
      <c r="C128" s="21">
        <v>366.038</v>
      </c>
      <c r="D128" s="40">
        <f t="shared" si="5"/>
        <v>347.7361</v>
      </c>
      <c r="E128" s="41">
        <v>0</v>
      </c>
      <c r="F128" s="23">
        <f t="shared" si="6"/>
        <v>18.3019</v>
      </c>
      <c r="G128" s="40">
        <f t="shared" si="7"/>
        <v>18.3019</v>
      </c>
      <c r="H128" s="40">
        <v>0</v>
      </c>
      <c r="I128" s="61">
        <v>526</v>
      </c>
      <c r="L128" s="59"/>
    </row>
    <row r="129" spans="1:12" ht="16.5" customHeight="1">
      <c r="A129" s="50">
        <f t="shared" si="8"/>
        <v>117</v>
      </c>
      <c r="B129" s="35" t="s">
        <v>121</v>
      </c>
      <c r="C129" s="21">
        <v>943.842</v>
      </c>
      <c r="D129" s="40">
        <f t="shared" si="5"/>
        <v>896.6498999999999</v>
      </c>
      <c r="E129" s="41">
        <v>0</v>
      </c>
      <c r="F129" s="23">
        <f t="shared" si="6"/>
        <v>47.1921</v>
      </c>
      <c r="G129" s="40">
        <f t="shared" si="7"/>
        <v>47.1921</v>
      </c>
      <c r="H129" s="40">
        <v>0</v>
      </c>
      <c r="I129" s="61">
        <v>1473.8</v>
      </c>
      <c r="L129" s="59"/>
    </row>
    <row r="130" spans="1:12" ht="16.5" customHeight="1">
      <c r="A130" s="50">
        <f t="shared" si="8"/>
        <v>118</v>
      </c>
      <c r="B130" s="18" t="s">
        <v>136</v>
      </c>
      <c r="C130" s="21">
        <v>545.392</v>
      </c>
      <c r="D130" s="40">
        <f t="shared" si="5"/>
        <v>518.1224</v>
      </c>
      <c r="E130" s="41">
        <v>0</v>
      </c>
      <c r="F130" s="23">
        <f t="shared" si="6"/>
        <v>27.269600000000004</v>
      </c>
      <c r="G130" s="40">
        <f t="shared" si="7"/>
        <v>27.269600000000004</v>
      </c>
      <c r="H130" s="40">
        <v>0</v>
      </c>
      <c r="I130" s="61">
        <v>761.7</v>
      </c>
      <c r="L130" s="59"/>
    </row>
    <row r="131" spans="1:12" ht="16.5" customHeight="1">
      <c r="A131" s="50">
        <f t="shared" si="8"/>
        <v>119</v>
      </c>
      <c r="B131" s="18" t="s">
        <v>122</v>
      </c>
      <c r="C131" s="21">
        <v>481.321</v>
      </c>
      <c r="D131" s="40">
        <f t="shared" si="5"/>
        <v>457.25495</v>
      </c>
      <c r="E131" s="41">
        <v>0</v>
      </c>
      <c r="F131" s="23">
        <f t="shared" si="6"/>
        <v>24.066050000000004</v>
      </c>
      <c r="G131" s="40">
        <f t="shared" si="7"/>
        <v>24.066050000000004</v>
      </c>
      <c r="H131" s="40">
        <v>0</v>
      </c>
      <c r="I131" s="61">
        <v>497</v>
      </c>
      <c r="L131" s="59"/>
    </row>
    <row r="132" spans="1:12" ht="16.5" customHeight="1">
      <c r="A132" s="50">
        <f t="shared" si="8"/>
        <v>120</v>
      </c>
      <c r="B132" s="18" t="s">
        <v>123</v>
      </c>
      <c r="C132" s="21">
        <v>868.672</v>
      </c>
      <c r="D132" s="40">
        <f t="shared" si="5"/>
        <v>825.2384</v>
      </c>
      <c r="E132" s="41">
        <v>0</v>
      </c>
      <c r="F132" s="23">
        <f t="shared" si="6"/>
        <v>43.433600000000006</v>
      </c>
      <c r="G132" s="40">
        <f t="shared" si="7"/>
        <v>43.433600000000006</v>
      </c>
      <c r="H132" s="40">
        <v>0</v>
      </c>
      <c r="I132" s="61">
        <v>1009</v>
      </c>
      <c r="L132" s="59"/>
    </row>
    <row r="133" spans="1:12" ht="16.5" customHeight="1">
      <c r="A133" s="50">
        <f t="shared" si="8"/>
        <v>121</v>
      </c>
      <c r="B133" s="18" t="s">
        <v>124</v>
      </c>
      <c r="C133" s="24">
        <v>358.307</v>
      </c>
      <c r="D133" s="40">
        <f t="shared" si="5"/>
        <v>340.39165</v>
      </c>
      <c r="E133" s="41">
        <v>0</v>
      </c>
      <c r="F133" s="23">
        <f t="shared" si="6"/>
        <v>17.91535</v>
      </c>
      <c r="G133" s="40">
        <f t="shared" si="7"/>
        <v>17.91535</v>
      </c>
      <c r="H133" s="40">
        <v>0</v>
      </c>
      <c r="I133" s="63">
        <v>466</v>
      </c>
      <c r="L133" s="59"/>
    </row>
    <row r="134" spans="1:12" ht="16.5" customHeight="1">
      <c r="A134" s="50">
        <f t="shared" si="8"/>
        <v>122</v>
      </c>
      <c r="B134" s="18" t="s">
        <v>125</v>
      </c>
      <c r="C134" s="24">
        <v>309.419</v>
      </c>
      <c r="D134" s="40">
        <f t="shared" si="5"/>
        <v>293.94804999999997</v>
      </c>
      <c r="E134" s="41">
        <v>0</v>
      </c>
      <c r="F134" s="23">
        <f t="shared" si="6"/>
        <v>15.47095</v>
      </c>
      <c r="G134" s="40">
        <f t="shared" si="7"/>
        <v>15.47095</v>
      </c>
      <c r="H134" s="40">
        <v>0</v>
      </c>
      <c r="I134" s="63">
        <v>401</v>
      </c>
      <c r="L134" s="59"/>
    </row>
    <row r="135" spans="1:12" ht="16.5" customHeight="1">
      <c r="A135" s="50">
        <f t="shared" si="8"/>
        <v>123</v>
      </c>
      <c r="B135" s="20" t="s">
        <v>126</v>
      </c>
      <c r="C135" s="21">
        <v>456.727</v>
      </c>
      <c r="D135" s="40">
        <f t="shared" si="5"/>
        <v>433.89064999999994</v>
      </c>
      <c r="E135" s="41">
        <v>0</v>
      </c>
      <c r="F135" s="23">
        <f t="shared" si="6"/>
        <v>22.83635</v>
      </c>
      <c r="G135" s="40">
        <f t="shared" si="7"/>
        <v>22.83635</v>
      </c>
      <c r="H135" s="40">
        <v>0</v>
      </c>
      <c r="I135" s="61">
        <v>429</v>
      </c>
      <c r="L135" s="59"/>
    </row>
    <row r="136" spans="1:12" ht="16.5" customHeight="1">
      <c r="A136" s="50">
        <f t="shared" si="8"/>
        <v>124</v>
      </c>
      <c r="B136" s="20" t="s">
        <v>127</v>
      </c>
      <c r="C136" s="21">
        <v>367.648</v>
      </c>
      <c r="D136" s="40">
        <f t="shared" si="5"/>
        <v>349.2656</v>
      </c>
      <c r="E136" s="41">
        <v>0</v>
      </c>
      <c r="F136" s="23">
        <f t="shared" si="6"/>
        <v>18.3824</v>
      </c>
      <c r="G136" s="40">
        <f t="shared" si="7"/>
        <v>18.3824</v>
      </c>
      <c r="H136" s="40">
        <v>0</v>
      </c>
      <c r="I136" s="61">
        <v>520</v>
      </c>
      <c r="L136" s="59"/>
    </row>
    <row r="137" spans="1:12" ht="16.5" customHeight="1">
      <c r="A137" s="50">
        <f t="shared" si="8"/>
        <v>125</v>
      </c>
      <c r="B137" s="20" t="s">
        <v>163</v>
      </c>
      <c r="C137" s="21">
        <v>308.992</v>
      </c>
      <c r="D137" s="40">
        <f t="shared" si="5"/>
        <v>293.5424</v>
      </c>
      <c r="E137" s="41">
        <v>0</v>
      </c>
      <c r="F137" s="23">
        <f t="shared" si="6"/>
        <v>15.449600000000002</v>
      </c>
      <c r="G137" s="40">
        <f t="shared" si="7"/>
        <v>15.449600000000002</v>
      </c>
      <c r="H137" s="40">
        <v>0</v>
      </c>
      <c r="I137" s="61">
        <v>428</v>
      </c>
      <c r="L137" s="59"/>
    </row>
    <row r="138" spans="1:12" ht="16.5" customHeight="1">
      <c r="A138" s="50">
        <f t="shared" si="8"/>
        <v>126</v>
      </c>
      <c r="B138" s="20" t="s">
        <v>155</v>
      </c>
      <c r="C138" s="21">
        <v>580.601</v>
      </c>
      <c r="D138" s="40">
        <f t="shared" si="5"/>
        <v>551.5709499999999</v>
      </c>
      <c r="E138" s="41">
        <v>0</v>
      </c>
      <c r="F138" s="23">
        <f t="shared" si="6"/>
        <v>29.030050000000003</v>
      </c>
      <c r="G138" s="40">
        <f t="shared" si="7"/>
        <v>29.030050000000003</v>
      </c>
      <c r="H138" s="40">
        <v>0</v>
      </c>
      <c r="I138" s="61">
        <v>872</v>
      </c>
      <c r="L138" s="59"/>
    </row>
    <row r="139" spans="1:12" ht="16.5" customHeight="1">
      <c r="A139" s="50">
        <f t="shared" si="8"/>
        <v>127</v>
      </c>
      <c r="B139" s="20" t="s">
        <v>128</v>
      </c>
      <c r="C139" s="21">
        <v>556.883</v>
      </c>
      <c r="D139" s="40">
        <f t="shared" si="5"/>
        <v>529.03885</v>
      </c>
      <c r="E139" s="41">
        <v>0</v>
      </c>
      <c r="F139" s="23">
        <f t="shared" si="6"/>
        <v>27.844150000000003</v>
      </c>
      <c r="G139" s="40">
        <f t="shared" si="7"/>
        <v>27.844150000000003</v>
      </c>
      <c r="H139" s="40">
        <v>0</v>
      </c>
      <c r="I139" s="61">
        <v>724</v>
      </c>
      <c r="L139" s="59"/>
    </row>
    <row r="140" spans="1:12" ht="16.5" customHeight="1">
      <c r="A140" s="50">
        <f t="shared" si="8"/>
        <v>128</v>
      </c>
      <c r="B140" s="20" t="s">
        <v>129</v>
      </c>
      <c r="C140" s="21">
        <v>295.208</v>
      </c>
      <c r="D140" s="40">
        <f t="shared" si="5"/>
        <v>280.4476</v>
      </c>
      <c r="E140" s="41">
        <v>0</v>
      </c>
      <c r="F140" s="23">
        <f t="shared" si="6"/>
        <v>14.760400000000002</v>
      </c>
      <c r="G140" s="40">
        <f t="shared" si="7"/>
        <v>14.760400000000002</v>
      </c>
      <c r="H140" s="40">
        <v>0</v>
      </c>
      <c r="I140" s="61">
        <v>446.5</v>
      </c>
      <c r="J140" s="59"/>
      <c r="L140" s="59"/>
    </row>
    <row r="141" spans="1:12" ht="16.5" customHeight="1">
      <c r="A141" s="50">
        <f t="shared" si="8"/>
        <v>129</v>
      </c>
      <c r="B141" s="20" t="s">
        <v>164</v>
      </c>
      <c r="C141" s="21">
        <v>252.232</v>
      </c>
      <c r="D141" s="40">
        <f t="shared" si="5"/>
        <v>239.6204</v>
      </c>
      <c r="E141" s="41">
        <v>0</v>
      </c>
      <c r="F141" s="23">
        <f t="shared" si="6"/>
        <v>12.611600000000001</v>
      </c>
      <c r="G141" s="40">
        <f t="shared" si="7"/>
        <v>12.611600000000001</v>
      </c>
      <c r="H141" s="40">
        <v>0</v>
      </c>
      <c r="I141" s="61">
        <v>385</v>
      </c>
      <c r="L141" s="59"/>
    </row>
    <row r="142" spans="1:12" ht="16.5" customHeight="1">
      <c r="A142" s="50">
        <f t="shared" si="8"/>
        <v>130</v>
      </c>
      <c r="B142" s="36" t="s">
        <v>165</v>
      </c>
      <c r="C142" s="21">
        <v>400.281</v>
      </c>
      <c r="D142" s="40">
        <f aca="true" t="shared" si="9" ref="D142:D148">C142*0.95</f>
        <v>380.26695</v>
      </c>
      <c r="E142" s="41">
        <v>0</v>
      </c>
      <c r="F142" s="23">
        <f aca="true" t="shared" si="10" ref="F142:F148">C142*0.05</f>
        <v>20.01405</v>
      </c>
      <c r="G142" s="40">
        <f aca="true" t="shared" si="11" ref="G142:G148">F142</f>
        <v>20.01405</v>
      </c>
      <c r="H142" s="40">
        <v>0</v>
      </c>
      <c r="I142" s="61">
        <v>571</v>
      </c>
      <c r="L142" s="59"/>
    </row>
    <row r="143" spans="1:12" ht="16.5" customHeight="1">
      <c r="A143" s="50">
        <f aca="true" t="shared" si="12" ref="A143:A148">A142+1</f>
        <v>131</v>
      </c>
      <c r="B143" s="25" t="s">
        <v>130</v>
      </c>
      <c r="C143" s="21">
        <v>223.078</v>
      </c>
      <c r="D143" s="40">
        <f t="shared" si="9"/>
        <v>211.92409999999998</v>
      </c>
      <c r="E143" s="41">
        <v>0</v>
      </c>
      <c r="F143" s="23">
        <f t="shared" si="10"/>
        <v>11.1539</v>
      </c>
      <c r="G143" s="40">
        <f t="shared" si="11"/>
        <v>11.1539</v>
      </c>
      <c r="H143" s="40">
        <v>0</v>
      </c>
      <c r="I143" s="61">
        <v>342</v>
      </c>
      <c r="L143" s="59"/>
    </row>
    <row r="144" spans="1:12" ht="16.5" customHeight="1">
      <c r="A144" s="50">
        <f t="shared" si="12"/>
        <v>132</v>
      </c>
      <c r="B144" s="25" t="s">
        <v>131</v>
      </c>
      <c r="C144" s="21">
        <v>1021.952</v>
      </c>
      <c r="D144" s="40">
        <f t="shared" si="9"/>
        <v>970.8543999999999</v>
      </c>
      <c r="E144" s="41">
        <v>0</v>
      </c>
      <c r="F144" s="23">
        <f t="shared" si="10"/>
        <v>51.0976</v>
      </c>
      <c r="G144" s="40">
        <f t="shared" si="11"/>
        <v>51.0976</v>
      </c>
      <c r="H144" s="40">
        <v>0</v>
      </c>
      <c r="I144" s="61">
        <v>1158</v>
      </c>
      <c r="L144" s="59"/>
    </row>
    <row r="145" spans="1:12" ht="16.5" customHeight="1">
      <c r="A145" s="50">
        <f t="shared" si="12"/>
        <v>133</v>
      </c>
      <c r="B145" s="25" t="s">
        <v>132</v>
      </c>
      <c r="C145" s="21">
        <v>240.884</v>
      </c>
      <c r="D145" s="40">
        <f t="shared" si="9"/>
        <v>228.83979999999997</v>
      </c>
      <c r="E145" s="41">
        <v>0</v>
      </c>
      <c r="F145" s="23">
        <f t="shared" si="10"/>
        <v>12.0442</v>
      </c>
      <c r="G145" s="40">
        <f t="shared" si="11"/>
        <v>12.0442</v>
      </c>
      <c r="H145" s="40">
        <v>0</v>
      </c>
      <c r="I145" s="61">
        <v>264</v>
      </c>
      <c r="L145" s="59"/>
    </row>
    <row r="146" spans="1:12" ht="16.5" customHeight="1">
      <c r="A146" s="50">
        <f t="shared" si="12"/>
        <v>134</v>
      </c>
      <c r="B146" s="20" t="s">
        <v>133</v>
      </c>
      <c r="C146" s="24">
        <v>530.82</v>
      </c>
      <c r="D146" s="40">
        <f t="shared" si="9"/>
        <v>504.279</v>
      </c>
      <c r="E146" s="41">
        <v>0</v>
      </c>
      <c r="F146" s="23">
        <f t="shared" si="10"/>
        <v>26.541000000000004</v>
      </c>
      <c r="G146" s="40">
        <f t="shared" si="11"/>
        <v>26.541000000000004</v>
      </c>
      <c r="H146" s="40">
        <v>0</v>
      </c>
      <c r="I146" s="63">
        <v>697</v>
      </c>
      <c r="L146" s="59"/>
    </row>
    <row r="147" spans="1:12" ht="16.5" customHeight="1">
      <c r="A147" s="50">
        <f t="shared" si="12"/>
        <v>135</v>
      </c>
      <c r="B147" s="20" t="s">
        <v>134</v>
      </c>
      <c r="C147" s="24">
        <v>177.281</v>
      </c>
      <c r="D147" s="40">
        <f t="shared" si="9"/>
        <v>168.41694999999999</v>
      </c>
      <c r="E147" s="41">
        <v>0</v>
      </c>
      <c r="F147" s="23">
        <f t="shared" si="10"/>
        <v>8.86405</v>
      </c>
      <c r="G147" s="40">
        <f t="shared" si="11"/>
        <v>8.86405</v>
      </c>
      <c r="H147" s="40">
        <v>0</v>
      </c>
      <c r="I147" s="63">
        <v>260</v>
      </c>
      <c r="L147" s="59"/>
    </row>
    <row r="148" spans="1:12" ht="16.5" customHeight="1" thickBot="1">
      <c r="A148" s="50">
        <f t="shared" si="12"/>
        <v>136</v>
      </c>
      <c r="B148" s="37" t="s">
        <v>135</v>
      </c>
      <c r="C148" s="38">
        <v>211.935</v>
      </c>
      <c r="D148" s="40">
        <f t="shared" si="9"/>
        <v>201.33825</v>
      </c>
      <c r="E148" s="41">
        <v>0</v>
      </c>
      <c r="F148" s="23">
        <f t="shared" si="10"/>
        <v>10.59675</v>
      </c>
      <c r="G148" s="40">
        <f t="shared" si="11"/>
        <v>10.59675</v>
      </c>
      <c r="H148" s="40">
        <v>0</v>
      </c>
      <c r="I148" s="65">
        <v>310</v>
      </c>
      <c r="L148" s="59"/>
    </row>
    <row r="149" spans="1:12" ht="48" customHeight="1" thickBot="1">
      <c r="A149" s="51" t="s">
        <v>138</v>
      </c>
      <c r="B149" s="53" t="s">
        <v>137</v>
      </c>
      <c r="C149" s="44">
        <f>SUM(C151:C170)</f>
        <v>26387.905</v>
      </c>
      <c r="D149" s="44">
        <f>SUM(D151:D170)</f>
        <v>25068.509750000005</v>
      </c>
      <c r="E149" s="44">
        <f>SUM(E151:E170)</f>
        <v>0</v>
      </c>
      <c r="F149" s="44">
        <f>SUM(F151:F170)</f>
        <v>1319.39525</v>
      </c>
      <c r="G149" s="44">
        <f>SUM(G151:G170)</f>
        <v>1319.39525</v>
      </c>
      <c r="H149" s="44">
        <v>0</v>
      </c>
      <c r="I149" s="51">
        <f>SUM(I151:I170)</f>
        <v>31798.5</v>
      </c>
      <c r="L149" s="59"/>
    </row>
    <row r="150" spans="1:12" ht="15">
      <c r="A150" s="49"/>
      <c r="B150" s="92" t="s">
        <v>9</v>
      </c>
      <c r="C150" s="93"/>
      <c r="D150" s="93"/>
      <c r="E150" s="93"/>
      <c r="F150" s="93"/>
      <c r="G150" s="93"/>
      <c r="H150" s="93"/>
      <c r="I150" s="94"/>
      <c r="L150" s="59"/>
    </row>
    <row r="151" spans="1:12" ht="18" customHeight="1">
      <c r="A151" s="54">
        <v>1</v>
      </c>
      <c r="B151" s="16" t="s">
        <v>167</v>
      </c>
      <c r="C151" s="21">
        <v>1363.797</v>
      </c>
      <c r="D151" s="40">
        <f>C151*0.95</f>
        <v>1295.60715</v>
      </c>
      <c r="E151" s="41">
        <v>0</v>
      </c>
      <c r="F151" s="23">
        <f>C151*0.05</f>
        <v>68.18985</v>
      </c>
      <c r="G151" s="40">
        <f>F151</f>
        <v>68.18985</v>
      </c>
      <c r="H151" s="40">
        <v>0</v>
      </c>
      <c r="I151" s="61">
        <v>1450</v>
      </c>
      <c r="L151" s="59"/>
    </row>
    <row r="152" spans="1:12" ht="30">
      <c r="A152" s="54">
        <v>2</v>
      </c>
      <c r="B152" s="17" t="s">
        <v>168</v>
      </c>
      <c r="C152" s="21">
        <v>978.411</v>
      </c>
      <c r="D152" s="40">
        <f aca="true" t="shared" si="13" ref="D152:D170">C152*0.95</f>
        <v>929.4904499999999</v>
      </c>
      <c r="E152" s="41">
        <v>0</v>
      </c>
      <c r="F152" s="23">
        <f aca="true" t="shared" si="14" ref="F152:F170">C152*0.05</f>
        <v>48.92055</v>
      </c>
      <c r="G152" s="40">
        <f aca="true" t="shared" si="15" ref="G152:G170">F152</f>
        <v>48.92055</v>
      </c>
      <c r="H152" s="40">
        <v>0</v>
      </c>
      <c r="I152" s="61">
        <v>1310</v>
      </c>
      <c r="L152" s="59"/>
    </row>
    <row r="153" spans="1:12" ht="33.75" customHeight="1">
      <c r="A153" s="50">
        <v>3</v>
      </c>
      <c r="B153" s="18" t="s">
        <v>169</v>
      </c>
      <c r="C153" s="21">
        <v>226.642</v>
      </c>
      <c r="D153" s="40">
        <f t="shared" si="13"/>
        <v>215.3099</v>
      </c>
      <c r="E153" s="41">
        <v>0</v>
      </c>
      <c r="F153" s="23">
        <f t="shared" si="14"/>
        <v>11.3321</v>
      </c>
      <c r="G153" s="40">
        <f t="shared" si="15"/>
        <v>11.3321</v>
      </c>
      <c r="H153" s="40">
        <v>0</v>
      </c>
      <c r="I153" s="61">
        <v>300</v>
      </c>
      <c r="K153" s="59"/>
      <c r="L153" s="59"/>
    </row>
    <row r="154" spans="1:12" ht="46.5" customHeight="1">
      <c r="A154" s="54">
        <v>4</v>
      </c>
      <c r="B154" s="18" t="s">
        <v>170</v>
      </c>
      <c r="C154" s="21">
        <v>415.637</v>
      </c>
      <c r="D154" s="40">
        <f t="shared" si="13"/>
        <v>394.85515</v>
      </c>
      <c r="E154" s="41">
        <v>0</v>
      </c>
      <c r="F154" s="23">
        <f t="shared" si="14"/>
        <v>20.781850000000002</v>
      </c>
      <c r="G154" s="40">
        <f t="shared" si="15"/>
        <v>20.781850000000002</v>
      </c>
      <c r="H154" s="40">
        <v>0</v>
      </c>
      <c r="I154" s="61">
        <v>500</v>
      </c>
      <c r="L154" s="59"/>
    </row>
    <row r="155" spans="1:12" ht="48" customHeight="1">
      <c r="A155" s="54">
        <v>5</v>
      </c>
      <c r="B155" s="18" t="s">
        <v>171</v>
      </c>
      <c r="C155" s="21">
        <v>654.137</v>
      </c>
      <c r="D155" s="40">
        <f t="shared" si="13"/>
        <v>621.4301499999999</v>
      </c>
      <c r="E155" s="41">
        <v>0</v>
      </c>
      <c r="F155" s="23">
        <f t="shared" si="14"/>
        <v>32.706849999999996</v>
      </c>
      <c r="G155" s="40">
        <f t="shared" si="15"/>
        <v>32.706849999999996</v>
      </c>
      <c r="H155" s="40">
        <v>0</v>
      </c>
      <c r="I155" s="61">
        <v>687.5</v>
      </c>
      <c r="L155" s="59"/>
    </row>
    <row r="156" spans="1:12" ht="33.75" customHeight="1">
      <c r="A156" s="54">
        <v>6</v>
      </c>
      <c r="B156" s="18" t="s">
        <v>172</v>
      </c>
      <c r="C156" s="21">
        <v>1232.777</v>
      </c>
      <c r="D156" s="40">
        <f t="shared" si="13"/>
        <v>1171.13815</v>
      </c>
      <c r="E156" s="41">
        <v>0</v>
      </c>
      <c r="F156" s="23">
        <f t="shared" si="14"/>
        <v>61.638850000000005</v>
      </c>
      <c r="G156" s="40">
        <f t="shared" si="15"/>
        <v>61.638850000000005</v>
      </c>
      <c r="H156" s="40">
        <v>0</v>
      </c>
      <c r="I156" s="61">
        <v>1400</v>
      </c>
      <c r="L156" s="59"/>
    </row>
    <row r="157" spans="1:12" ht="29.25" customHeight="1">
      <c r="A157" s="54">
        <v>7</v>
      </c>
      <c r="B157" s="18" t="s">
        <v>173</v>
      </c>
      <c r="C157" s="21">
        <v>1881.446</v>
      </c>
      <c r="D157" s="40">
        <f t="shared" si="13"/>
        <v>1787.3736999999999</v>
      </c>
      <c r="E157" s="41">
        <v>0</v>
      </c>
      <c r="F157" s="23">
        <f t="shared" si="14"/>
        <v>94.0723</v>
      </c>
      <c r="G157" s="40">
        <f t="shared" si="15"/>
        <v>94.0723</v>
      </c>
      <c r="H157" s="40">
        <v>0</v>
      </c>
      <c r="I157" s="61">
        <v>2250</v>
      </c>
      <c r="L157" s="59"/>
    </row>
    <row r="158" spans="1:12" ht="30">
      <c r="A158" s="54">
        <v>8</v>
      </c>
      <c r="B158" s="19" t="s">
        <v>174</v>
      </c>
      <c r="C158" s="21">
        <v>882.778</v>
      </c>
      <c r="D158" s="40">
        <f t="shared" si="13"/>
        <v>838.6391</v>
      </c>
      <c r="E158" s="41">
        <v>0</v>
      </c>
      <c r="F158" s="23">
        <f t="shared" si="14"/>
        <v>44.13890000000001</v>
      </c>
      <c r="G158" s="40">
        <f t="shared" si="15"/>
        <v>44.13890000000001</v>
      </c>
      <c r="H158" s="40">
        <v>0</v>
      </c>
      <c r="I158" s="61">
        <v>900</v>
      </c>
      <c r="L158" s="59"/>
    </row>
    <row r="159" spans="1:12" ht="30">
      <c r="A159" s="54">
        <v>9</v>
      </c>
      <c r="B159" s="20" t="s">
        <v>175</v>
      </c>
      <c r="C159" s="21">
        <v>806.83</v>
      </c>
      <c r="D159" s="40">
        <f t="shared" si="13"/>
        <v>766.4885</v>
      </c>
      <c r="E159" s="41">
        <v>0</v>
      </c>
      <c r="F159" s="23">
        <f t="shared" si="14"/>
        <v>40.3415</v>
      </c>
      <c r="G159" s="40">
        <f t="shared" si="15"/>
        <v>40.3415</v>
      </c>
      <c r="H159" s="40">
        <v>0</v>
      </c>
      <c r="I159" s="61">
        <v>840</v>
      </c>
      <c r="L159" s="59"/>
    </row>
    <row r="160" spans="1:12" ht="28.5" customHeight="1">
      <c r="A160" s="54">
        <v>10</v>
      </c>
      <c r="B160" s="18" t="s">
        <v>65</v>
      </c>
      <c r="C160" s="21">
        <v>4255.571</v>
      </c>
      <c r="D160" s="40">
        <f t="shared" si="13"/>
        <v>4042.79245</v>
      </c>
      <c r="E160" s="41">
        <v>0</v>
      </c>
      <c r="F160" s="23">
        <f t="shared" si="14"/>
        <v>212.77855</v>
      </c>
      <c r="G160" s="40">
        <f t="shared" si="15"/>
        <v>212.77855</v>
      </c>
      <c r="H160" s="40">
        <v>0</v>
      </c>
      <c r="I160" s="61">
        <v>6000</v>
      </c>
      <c r="L160" s="59"/>
    </row>
    <row r="161" spans="1:12" ht="27.75" customHeight="1">
      <c r="A161" s="54">
        <v>11</v>
      </c>
      <c r="B161" s="18" t="s">
        <v>176</v>
      </c>
      <c r="C161" s="23">
        <v>1534.445</v>
      </c>
      <c r="D161" s="40">
        <f t="shared" si="13"/>
        <v>1457.72275</v>
      </c>
      <c r="E161" s="41">
        <v>0</v>
      </c>
      <c r="F161" s="23">
        <f t="shared" si="14"/>
        <v>76.72225</v>
      </c>
      <c r="G161" s="40">
        <f t="shared" si="15"/>
        <v>76.72225</v>
      </c>
      <c r="H161" s="40">
        <v>0</v>
      </c>
      <c r="I161" s="64">
        <v>2700</v>
      </c>
      <c r="L161" s="59"/>
    </row>
    <row r="162" spans="1:12" ht="30.75" customHeight="1">
      <c r="A162" s="54">
        <v>12</v>
      </c>
      <c r="B162" s="18" t="s">
        <v>64</v>
      </c>
      <c r="C162" s="21">
        <v>1887.836</v>
      </c>
      <c r="D162" s="40">
        <f t="shared" si="13"/>
        <v>1793.4442</v>
      </c>
      <c r="E162" s="41">
        <v>0</v>
      </c>
      <c r="F162" s="23">
        <f t="shared" si="14"/>
        <v>94.3918</v>
      </c>
      <c r="G162" s="40">
        <f t="shared" si="15"/>
        <v>94.3918</v>
      </c>
      <c r="H162" s="40">
        <v>0</v>
      </c>
      <c r="I162" s="61">
        <v>2130</v>
      </c>
      <c r="L162" s="59"/>
    </row>
    <row r="163" spans="1:12" ht="30.75" customHeight="1">
      <c r="A163" s="54">
        <v>13</v>
      </c>
      <c r="B163" s="18" t="s">
        <v>177</v>
      </c>
      <c r="C163" s="21">
        <v>1236.46</v>
      </c>
      <c r="D163" s="40">
        <f t="shared" si="13"/>
        <v>1174.637</v>
      </c>
      <c r="E163" s="41">
        <v>0</v>
      </c>
      <c r="F163" s="23">
        <f t="shared" si="14"/>
        <v>61.82300000000001</v>
      </c>
      <c r="G163" s="40">
        <f t="shared" si="15"/>
        <v>61.82300000000001</v>
      </c>
      <c r="H163" s="40">
        <v>0</v>
      </c>
      <c r="I163" s="61">
        <v>1080</v>
      </c>
      <c r="L163" s="59"/>
    </row>
    <row r="164" spans="1:12" ht="29.25" customHeight="1">
      <c r="A164" s="54">
        <v>14</v>
      </c>
      <c r="B164" s="18" t="s">
        <v>178</v>
      </c>
      <c r="C164" s="21">
        <v>569.441</v>
      </c>
      <c r="D164" s="40">
        <f t="shared" si="13"/>
        <v>540.96895</v>
      </c>
      <c r="E164" s="41">
        <v>0</v>
      </c>
      <c r="F164" s="23">
        <f t="shared" si="14"/>
        <v>28.472050000000003</v>
      </c>
      <c r="G164" s="40">
        <f>F164</f>
        <v>28.472050000000003</v>
      </c>
      <c r="H164" s="40">
        <v>0</v>
      </c>
      <c r="I164" s="61">
        <v>524</v>
      </c>
      <c r="L164" s="59"/>
    </row>
    <row r="165" spans="1:12" ht="15.75" customHeight="1">
      <c r="A165" s="54">
        <v>15</v>
      </c>
      <c r="B165" s="22" t="s">
        <v>77</v>
      </c>
      <c r="C165" s="21">
        <v>179.18</v>
      </c>
      <c r="D165" s="40">
        <f>C165*0.95</f>
        <v>170.221</v>
      </c>
      <c r="E165" s="41">
        <v>0</v>
      </c>
      <c r="F165" s="23">
        <f t="shared" si="14"/>
        <v>8.959000000000001</v>
      </c>
      <c r="G165" s="40">
        <f t="shared" si="15"/>
        <v>8.959000000000001</v>
      </c>
      <c r="H165" s="40">
        <v>0</v>
      </c>
      <c r="I165" s="61">
        <v>250</v>
      </c>
      <c r="L165" s="59"/>
    </row>
    <row r="166" spans="1:12" ht="16.5" customHeight="1">
      <c r="A166" s="54">
        <v>16</v>
      </c>
      <c r="B166" s="20" t="s">
        <v>78</v>
      </c>
      <c r="C166" s="24">
        <v>737.885</v>
      </c>
      <c r="D166" s="40">
        <f t="shared" si="13"/>
        <v>700.9907499999999</v>
      </c>
      <c r="E166" s="41">
        <v>0</v>
      </c>
      <c r="F166" s="23">
        <f t="shared" si="14"/>
        <v>36.89425</v>
      </c>
      <c r="G166" s="40">
        <f t="shared" si="15"/>
        <v>36.89425</v>
      </c>
      <c r="H166" s="40">
        <v>0</v>
      </c>
      <c r="I166" s="63">
        <v>1053</v>
      </c>
      <c r="L166" s="59"/>
    </row>
    <row r="167" spans="1:12" ht="31.5" customHeight="1">
      <c r="A167" s="54">
        <v>17</v>
      </c>
      <c r="B167" s="18" t="s">
        <v>82</v>
      </c>
      <c r="C167" s="21">
        <v>2115.86</v>
      </c>
      <c r="D167" s="40">
        <f t="shared" si="13"/>
        <v>2010.067</v>
      </c>
      <c r="E167" s="41">
        <v>0</v>
      </c>
      <c r="F167" s="23">
        <f>C167*0.05</f>
        <v>105.793</v>
      </c>
      <c r="G167" s="40">
        <f t="shared" si="15"/>
        <v>105.793</v>
      </c>
      <c r="H167" s="40">
        <v>0</v>
      </c>
      <c r="I167" s="61">
        <v>2050</v>
      </c>
      <c r="L167" s="59"/>
    </row>
    <row r="168" spans="1:12" ht="29.25" customHeight="1">
      <c r="A168" s="54">
        <v>18</v>
      </c>
      <c r="B168" s="20" t="s">
        <v>179</v>
      </c>
      <c r="C168" s="21">
        <v>1215.378</v>
      </c>
      <c r="D168" s="40">
        <f t="shared" si="13"/>
        <v>1154.6091</v>
      </c>
      <c r="E168" s="41">
        <v>0</v>
      </c>
      <c r="F168" s="23">
        <f t="shared" si="14"/>
        <v>60.7689</v>
      </c>
      <c r="G168" s="40">
        <f t="shared" si="15"/>
        <v>60.7689</v>
      </c>
      <c r="H168" s="40">
        <v>0</v>
      </c>
      <c r="I168" s="61">
        <v>1397</v>
      </c>
      <c r="L168" s="59"/>
    </row>
    <row r="169" spans="1:12" ht="45">
      <c r="A169" s="54">
        <v>19</v>
      </c>
      <c r="B169" s="18" t="s">
        <v>100</v>
      </c>
      <c r="C169" s="21">
        <v>2997.203</v>
      </c>
      <c r="D169" s="40">
        <f t="shared" si="13"/>
        <v>2847.34285</v>
      </c>
      <c r="E169" s="41">
        <v>0</v>
      </c>
      <c r="F169" s="23">
        <f t="shared" si="14"/>
        <v>149.86015</v>
      </c>
      <c r="G169" s="40">
        <f t="shared" si="15"/>
        <v>149.86015</v>
      </c>
      <c r="H169" s="40">
        <v>0</v>
      </c>
      <c r="I169" s="61">
        <v>3312</v>
      </c>
      <c r="L169" s="59"/>
    </row>
    <row r="170" spans="1:12" ht="30.75" customHeight="1" thickBot="1">
      <c r="A170" s="54">
        <v>20</v>
      </c>
      <c r="B170" s="18" t="s">
        <v>102</v>
      </c>
      <c r="C170" s="21">
        <v>1216.191</v>
      </c>
      <c r="D170" s="40">
        <f t="shared" si="13"/>
        <v>1155.38145</v>
      </c>
      <c r="E170" s="41">
        <v>0</v>
      </c>
      <c r="F170" s="23">
        <f t="shared" si="14"/>
        <v>60.80955</v>
      </c>
      <c r="G170" s="40">
        <f t="shared" si="15"/>
        <v>60.80955</v>
      </c>
      <c r="H170" s="40">
        <v>0</v>
      </c>
      <c r="I170" s="66">
        <v>1665</v>
      </c>
      <c r="L170" s="59"/>
    </row>
    <row r="171" spans="1:12" ht="46.5" customHeight="1" thickBot="1">
      <c r="A171" s="48" t="s">
        <v>140</v>
      </c>
      <c r="B171" s="43" t="s">
        <v>139</v>
      </c>
      <c r="C171" s="44">
        <f>C173</f>
        <v>4930.9</v>
      </c>
      <c r="D171" s="44">
        <f>D173</f>
        <v>4684.355</v>
      </c>
      <c r="E171" s="44">
        <v>0</v>
      </c>
      <c r="F171" s="44">
        <f>F173</f>
        <v>246.545</v>
      </c>
      <c r="G171" s="44">
        <f>G173</f>
        <v>246.545</v>
      </c>
      <c r="H171" s="44">
        <v>0</v>
      </c>
      <c r="I171" s="46" t="s">
        <v>156</v>
      </c>
      <c r="L171" s="59"/>
    </row>
    <row r="172" spans="1:12" ht="15">
      <c r="A172" s="49"/>
      <c r="B172" s="92" t="s">
        <v>9</v>
      </c>
      <c r="C172" s="93"/>
      <c r="D172" s="93"/>
      <c r="E172" s="93"/>
      <c r="F172" s="93"/>
      <c r="G172" s="93"/>
      <c r="H172" s="93"/>
      <c r="I172" s="94"/>
      <c r="L172" s="59"/>
    </row>
    <row r="173" spans="1:12" ht="16.5" customHeight="1" thickBot="1">
      <c r="A173" s="55">
        <v>1</v>
      </c>
      <c r="B173" s="56" t="s">
        <v>141</v>
      </c>
      <c r="C173" s="45">
        <v>4930.9</v>
      </c>
      <c r="D173" s="57">
        <f>C173*0.95</f>
        <v>4684.355</v>
      </c>
      <c r="E173" s="45">
        <v>0</v>
      </c>
      <c r="F173" s="57">
        <f>C173*0.05</f>
        <v>246.545</v>
      </c>
      <c r="G173" s="57">
        <f>F173</f>
        <v>246.545</v>
      </c>
      <c r="H173" s="57">
        <v>0</v>
      </c>
      <c r="I173" s="58" t="s">
        <v>156</v>
      </c>
      <c r="L173" s="59"/>
    </row>
    <row r="174" spans="1:12" ht="51.75" customHeight="1" thickBot="1">
      <c r="A174" s="48" t="s">
        <v>142</v>
      </c>
      <c r="B174" s="42" t="s">
        <v>143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6" t="s">
        <v>156</v>
      </c>
      <c r="L174" s="59"/>
    </row>
    <row r="175" spans="1:12" ht="33.75" customHeight="1" thickBot="1">
      <c r="A175" s="48" t="s">
        <v>145</v>
      </c>
      <c r="B175" s="42" t="s">
        <v>144</v>
      </c>
      <c r="C175" s="44">
        <f>SUM(C176:C259)</f>
        <v>11200</v>
      </c>
      <c r="D175" s="44">
        <v>0</v>
      </c>
      <c r="E175" s="44">
        <v>0</v>
      </c>
      <c r="F175" s="44">
        <v>0</v>
      </c>
      <c r="G175" s="44">
        <v>0</v>
      </c>
      <c r="H175" s="44">
        <f>SUM(H176:H259)</f>
        <v>11200</v>
      </c>
      <c r="I175" s="46" t="s">
        <v>156</v>
      </c>
      <c r="L175" s="59"/>
    </row>
    <row r="176" spans="1:12" ht="15">
      <c r="A176" s="70">
        <v>1</v>
      </c>
      <c r="B176" s="71" t="s">
        <v>185</v>
      </c>
      <c r="C176" s="79">
        <v>300</v>
      </c>
      <c r="D176" s="80">
        <v>0</v>
      </c>
      <c r="E176" s="80">
        <v>0</v>
      </c>
      <c r="F176" s="80">
        <v>0</v>
      </c>
      <c r="G176" s="80">
        <v>0</v>
      </c>
      <c r="H176" s="79">
        <f aca="true" t="shared" si="16" ref="H176:H187">C176</f>
        <v>300</v>
      </c>
      <c r="I176" s="72" t="s">
        <v>156</v>
      </c>
      <c r="L176" s="59"/>
    </row>
    <row r="177" spans="1:12" ht="15">
      <c r="A177" s="73">
        <f>A176+1</f>
        <v>2</v>
      </c>
      <c r="B177" s="74" t="s">
        <v>186</v>
      </c>
      <c r="C177" s="40">
        <v>300</v>
      </c>
      <c r="D177" s="41">
        <v>0</v>
      </c>
      <c r="E177" s="41">
        <v>0</v>
      </c>
      <c r="F177" s="41">
        <v>0</v>
      </c>
      <c r="G177" s="41">
        <v>0</v>
      </c>
      <c r="H177" s="40">
        <f t="shared" si="16"/>
        <v>300</v>
      </c>
      <c r="I177" s="47" t="s">
        <v>156</v>
      </c>
      <c r="L177" s="59"/>
    </row>
    <row r="178" spans="1:12" ht="15">
      <c r="A178" s="73">
        <f aca="true" t="shared" si="17" ref="A178:A241">A177+1</f>
        <v>3</v>
      </c>
      <c r="B178" s="75" t="s">
        <v>187</v>
      </c>
      <c r="C178" s="40">
        <v>300</v>
      </c>
      <c r="D178" s="41">
        <v>0</v>
      </c>
      <c r="E178" s="41">
        <v>0</v>
      </c>
      <c r="F178" s="41">
        <v>0</v>
      </c>
      <c r="G178" s="41">
        <v>0</v>
      </c>
      <c r="H178" s="40">
        <f t="shared" si="16"/>
        <v>300</v>
      </c>
      <c r="I178" s="47" t="s">
        <v>156</v>
      </c>
      <c r="L178" s="59"/>
    </row>
    <row r="179" spans="1:12" ht="15">
      <c r="A179" s="73">
        <f t="shared" si="17"/>
        <v>4</v>
      </c>
      <c r="B179" s="75" t="s">
        <v>157</v>
      </c>
      <c r="C179" s="40">
        <v>300</v>
      </c>
      <c r="D179" s="41">
        <v>0</v>
      </c>
      <c r="E179" s="41">
        <v>0</v>
      </c>
      <c r="F179" s="41">
        <v>0</v>
      </c>
      <c r="G179" s="41">
        <v>0</v>
      </c>
      <c r="H179" s="40">
        <f t="shared" si="16"/>
        <v>300</v>
      </c>
      <c r="I179" s="47" t="s">
        <v>156</v>
      </c>
      <c r="L179" s="59"/>
    </row>
    <row r="180" spans="1:12" ht="15">
      <c r="A180" s="73">
        <f t="shared" si="17"/>
        <v>5</v>
      </c>
      <c r="B180" s="75" t="s">
        <v>188</v>
      </c>
      <c r="C180" s="40">
        <v>300</v>
      </c>
      <c r="D180" s="41">
        <v>0</v>
      </c>
      <c r="E180" s="41">
        <v>0</v>
      </c>
      <c r="F180" s="41">
        <v>0</v>
      </c>
      <c r="G180" s="41">
        <v>0</v>
      </c>
      <c r="H180" s="40">
        <f t="shared" si="16"/>
        <v>300</v>
      </c>
      <c r="I180" s="47" t="s">
        <v>156</v>
      </c>
      <c r="L180" s="59"/>
    </row>
    <row r="181" spans="1:12" ht="30">
      <c r="A181" s="73">
        <f t="shared" si="17"/>
        <v>6</v>
      </c>
      <c r="B181" s="76" t="s">
        <v>189</v>
      </c>
      <c r="C181" s="40">
        <v>350</v>
      </c>
      <c r="D181" s="41">
        <v>0</v>
      </c>
      <c r="E181" s="41">
        <v>0</v>
      </c>
      <c r="F181" s="41">
        <v>0</v>
      </c>
      <c r="G181" s="41">
        <v>0</v>
      </c>
      <c r="H181" s="40">
        <f t="shared" si="16"/>
        <v>350</v>
      </c>
      <c r="I181" s="47" t="s">
        <v>156</v>
      </c>
      <c r="L181" s="59"/>
    </row>
    <row r="182" spans="1:12" ht="30">
      <c r="A182" s="73">
        <f t="shared" si="17"/>
        <v>7</v>
      </c>
      <c r="B182" s="76" t="s">
        <v>190</v>
      </c>
      <c r="C182" s="40">
        <v>250</v>
      </c>
      <c r="D182" s="41">
        <v>0</v>
      </c>
      <c r="E182" s="41">
        <v>0</v>
      </c>
      <c r="F182" s="41">
        <v>0</v>
      </c>
      <c r="G182" s="41">
        <v>0</v>
      </c>
      <c r="H182" s="40">
        <f t="shared" si="16"/>
        <v>250</v>
      </c>
      <c r="I182" s="47" t="s">
        <v>156</v>
      </c>
      <c r="L182" s="59"/>
    </row>
    <row r="183" spans="1:12" ht="15">
      <c r="A183" s="73">
        <f t="shared" si="17"/>
        <v>8</v>
      </c>
      <c r="B183" s="75" t="s">
        <v>129</v>
      </c>
      <c r="C183" s="40">
        <v>300</v>
      </c>
      <c r="D183" s="41">
        <v>0</v>
      </c>
      <c r="E183" s="41">
        <v>0</v>
      </c>
      <c r="F183" s="41">
        <v>0</v>
      </c>
      <c r="G183" s="41">
        <v>0</v>
      </c>
      <c r="H183" s="40">
        <f t="shared" si="16"/>
        <v>300</v>
      </c>
      <c r="I183" s="47" t="s">
        <v>156</v>
      </c>
      <c r="L183" s="59"/>
    </row>
    <row r="184" spans="1:9" ht="15">
      <c r="A184" s="73">
        <f t="shared" si="17"/>
        <v>9</v>
      </c>
      <c r="B184" s="75" t="s">
        <v>191</v>
      </c>
      <c r="C184" s="40">
        <v>300</v>
      </c>
      <c r="D184" s="41">
        <v>0</v>
      </c>
      <c r="E184" s="41">
        <v>0</v>
      </c>
      <c r="F184" s="41">
        <v>0</v>
      </c>
      <c r="G184" s="41">
        <v>0</v>
      </c>
      <c r="H184" s="40">
        <f t="shared" si="16"/>
        <v>300</v>
      </c>
      <c r="I184" s="47" t="s">
        <v>156</v>
      </c>
    </row>
    <row r="185" spans="1:9" ht="15">
      <c r="A185" s="73">
        <f t="shared" si="17"/>
        <v>10</v>
      </c>
      <c r="B185" s="75" t="s">
        <v>192</v>
      </c>
      <c r="C185" s="40">
        <v>300</v>
      </c>
      <c r="D185" s="41">
        <v>0</v>
      </c>
      <c r="E185" s="41">
        <v>0</v>
      </c>
      <c r="F185" s="41">
        <v>0</v>
      </c>
      <c r="G185" s="41">
        <v>0</v>
      </c>
      <c r="H185" s="40">
        <f t="shared" si="16"/>
        <v>300</v>
      </c>
      <c r="I185" s="47" t="s">
        <v>156</v>
      </c>
    </row>
    <row r="186" spans="1:9" ht="15">
      <c r="A186" s="73">
        <f t="shared" si="17"/>
        <v>11</v>
      </c>
      <c r="B186" s="75" t="s">
        <v>193</v>
      </c>
      <c r="C186" s="40">
        <v>900</v>
      </c>
      <c r="D186" s="41">
        <v>0</v>
      </c>
      <c r="E186" s="41">
        <v>0</v>
      </c>
      <c r="F186" s="41">
        <v>0</v>
      </c>
      <c r="G186" s="41">
        <v>0</v>
      </c>
      <c r="H186" s="40">
        <f t="shared" si="16"/>
        <v>900</v>
      </c>
      <c r="I186" s="47" t="s">
        <v>156</v>
      </c>
    </row>
    <row r="187" spans="1:9" ht="15">
      <c r="A187" s="73">
        <f t="shared" si="17"/>
        <v>12</v>
      </c>
      <c r="B187" s="75" t="s">
        <v>182</v>
      </c>
      <c r="C187" s="40">
        <v>100</v>
      </c>
      <c r="D187" s="41">
        <v>0</v>
      </c>
      <c r="E187" s="41">
        <v>0</v>
      </c>
      <c r="F187" s="41">
        <v>0</v>
      </c>
      <c r="G187" s="41">
        <v>0</v>
      </c>
      <c r="H187" s="40">
        <f t="shared" si="16"/>
        <v>100</v>
      </c>
      <c r="I187" s="47" t="s">
        <v>156</v>
      </c>
    </row>
    <row r="188" spans="1:9" ht="15">
      <c r="A188" s="73">
        <f t="shared" si="17"/>
        <v>13</v>
      </c>
      <c r="B188" s="75" t="s">
        <v>194</v>
      </c>
      <c r="C188" s="40">
        <v>100</v>
      </c>
      <c r="D188" s="41">
        <v>0</v>
      </c>
      <c r="E188" s="41">
        <v>0</v>
      </c>
      <c r="F188" s="41">
        <v>0</v>
      </c>
      <c r="G188" s="41">
        <v>0</v>
      </c>
      <c r="H188" s="40">
        <v>100</v>
      </c>
      <c r="I188" s="47" t="s">
        <v>156</v>
      </c>
    </row>
    <row r="189" spans="1:9" ht="15">
      <c r="A189" s="73">
        <f t="shared" si="17"/>
        <v>14</v>
      </c>
      <c r="B189" s="75" t="s">
        <v>195</v>
      </c>
      <c r="C189" s="40">
        <v>100</v>
      </c>
      <c r="D189" s="41">
        <v>0</v>
      </c>
      <c r="E189" s="41">
        <v>0</v>
      </c>
      <c r="F189" s="41">
        <v>0</v>
      </c>
      <c r="G189" s="41">
        <v>0</v>
      </c>
      <c r="H189" s="40">
        <v>100</v>
      </c>
      <c r="I189" s="47" t="s">
        <v>156</v>
      </c>
    </row>
    <row r="190" spans="1:9" ht="15">
      <c r="A190" s="73">
        <f t="shared" si="17"/>
        <v>15</v>
      </c>
      <c r="B190" s="75" t="s">
        <v>196</v>
      </c>
      <c r="C190" s="40">
        <v>100</v>
      </c>
      <c r="D190" s="41">
        <v>0</v>
      </c>
      <c r="E190" s="41">
        <v>0</v>
      </c>
      <c r="F190" s="41">
        <v>0</v>
      </c>
      <c r="G190" s="41">
        <v>0</v>
      </c>
      <c r="H190" s="40">
        <v>100</v>
      </c>
      <c r="I190" s="47" t="s">
        <v>156</v>
      </c>
    </row>
    <row r="191" spans="1:9" ht="15">
      <c r="A191" s="73">
        <f t="shared" si="17"/>
        <v>16</v>
      </c>
      <c r="B191" s="75" t="s">
        <v>197</v>
      </c>
      <c r="C191" s="40">
        <v>100</v>
      </c>
      <c r="D191" s="41">
        <v>0</v>
      </c>
      <c r="E191" s="41">
        <v>0</v>
      </c>
      <c r="F191" s="41">
        <v>0</v>
      </c>
      <c r="G191" s="41">
        <v>0</v>
      </c>
      <c r="H191" s="40">
        <v>100</v>
      </c>
      <c r="I191" s="47" t="s">
        <v>156</v>
      </c>
    </row>
    <row r="192" spans="1:9" ht="15">
      <c r="A192" s="73">
        <f t="shared" si="17"/>
        <v>17</v>
      </c>
      <c r="B192" s="75" t="s">
        <v>198</v>
      </c>
      <c r="C192" s="40">
        <v>100</v>
      </c>
      <c r="D192" s="41">
        <v>0</v>
      </c>
      <c r="E192" s="41">
        <v>0</v>
      </c>
      <c r="F192" s="41">
        <v>0</v>
      </c>
      <c r="G192" s="41">
        <v>0</v>
      </c>
      <c r="H192" s="40">
        <v>100</v>
      </c>
      <c r="I192" s="47" t="s">
        <v>156</v>
      </c>
    </row>
    <row r="193" spans="1:9" ht="15">
      <c r="A193" s="73">
        <f t="shared" si="17"/>
        <v>18</v>
      </c>
      <c r="B193" s="75" t="s">
        <v>31</v>
      </c>
      <c r="C193" s="40">
        <v>100</v>
      </c>
      <c r="D193" s="41">
        <v>0</v>
      </c>
      <c r="E193" s="41">
        <v>0</v>
      </c>
      <c r="F193" s="41">
        <v>0</v>
      </c>
      <c r="G193" s="41">
        <v>0</v>
      </c>
      <c r="H193" s="40">
        <v>100</v>
      </c>
      <c r="I193" s="47" t="s">
        <v>156</v>
      </c>
    </row>
    <row r="194" spans="1:9" ht="15">
      <c r="A194" s="73">
        <f t="shared" si="17"/>
        <v>19</v>
      </c>
      <c r="B194" s="75" t="s">
        <v>199</v>
      </c>
      <c r="C194" s="40">
        <v>100</v>
      </c>
      <c r="D194" s="41">
        <v>0</v>
      </c>
      <c r="E194" s="41">
        <v>0</v>
      </c>
      <c r="F194" s="41">
        <v>0</v>
      </c>
      <c r="G194" s="41">
        <v>0</v>
      </c>
      <c r="H194" s="40">
        <v>100</v>
      </c>
      <c r="I194" s="47" t="s">
        <v>156</v>
      </c>
    </row>
    <row r="195" spans="1:9" ht="15">
      <c r="A195" s="73">
        <f t="shared" si="17"/>
        <v>20</v>
      </c>
      <c r="B195" s="75" t="s">
        <v>200</v>
      </c>
      <c r="C195" s="40">
        <v>100</v>
      </c>
      <c r="D195" s="41">
        <v>0</v>
      </c>
      <c r="E195" s="41">
        <v>0</v>
      </c>
      <c r="F195" s="41">
        <v>0</v>
      </c>
      <c r="G195" s="41">
        <v>0</v>
      </c>
      <c r="H195" s="40">
        <v>100</v>
      </c>
      <c r="I195" s="47" t="s">
        <v>156</v>
      </c>
    </row>
    <row r="196" spans="1:9" ht="15">
      <c r="A196" s="73">
        <f t="shared" si="17"/>
        <v>21</v>
      </c>
      <c r="B196" s="75" t="s">
        <v>201</v>
      </c>
      <c r="C196" s="40">
        <v>100</v>
      </c>
      <c r="D196" s="41">
        <v>0</v>
      </c>
      <c r="E196" s="41">
        <v>0</v>
      </c>
      <c r="F196" s="41">
        <v>0</v>
      </c>
      <c r="G196" s="41">
        <v>0</v>
      </c>
      <c r="H196" s="40">
        <v>100</v>
      </c>
      <c r="I196" s="47" t="s">
        <v>156</v>
      </c>
    </row>
    <row r="197" spans="1:9" ht="15">
      <c r="A197" s="73">
        <f t="shared" si="17"/>
        <v>22</v>
      </c>
      <c r="B197" s="75" t="s">
        <v>202</v>
      </c>
      <c r="C197" s="40">
        <v>100</v>
      </c>
      <c r="D197" s="41">
        <v>0</v>
      </c>
      <c r="E197" s="41">
        <v>0</v>
      </c>
      <c r="F197" s="41">
        <v>0</v>
      </c>
      <c r="G197" s="41">
        <v>0</v>
      </c>
      <c r="H197" s="40">
        <v>100</v>
      </c>
      <c r="I197" s="47" t="s">
        <v>156</v>
      </c>
    </row>
    <row r="198" spans="1:9" ht="15">
      <c r="A198" s="73">
        <f t="shared" si="17"/>
        <v>23</v>
      </c>
      <c r="B198" s="75" t="s">
        <v>203</v>
      </c>
      <c r="C198" s="40">
        <v>100</v>
      </c>
      <c r="D198" s="41">
        <v>0</v>
      </c>
      <c r="E198" s="41">
        <v>0</v>
      </c>
      <c r="F198" s="41">
        <v>0</v>
      </c>
      <c r="G198" s="41">
        <v>0</v>
      </c>
      <c r="H198" s="40">
        <v>100</v>
      </c>
      <c r="I198" s="47" t="s">
        <v>156</v>
      </c>
    </row>
    <row r="199" spans="1:9" ht="15">
      <c r="A199" s="73">
        <f t="shared" si="17"/>
        <v>24</v>
      </c>
      <c r="B199" s="75" t="s">
        <v>204</v>
      </c>
      <c r="C199" s="40">
        <v>100</v>
      </c>
      <c r="D199" s="41">
        <v>0</v>
      </c>
      <c r="E199" s="41">
        <v>0</v>
      </c>
      <c r="F199" s="41">
        <v>0</v>
      </c>
      <c r="G199" s="41">
        <v>0</v>
      </c>
      <c r="H199" s="40">
        <v>100</v>
      </c>
      <c r="I199" s="47" t="s">
        <v>156</v>
      </c>
    </row>
    <row r="200" spans="1:9" ht="15">
      <c r="A200" s="73">
        <f t="shared" si="17"/>
        <v>25</v>
      </c>
      <c r="B200" s="75" t="s">
        <v>205</v>
      </c>
      <c r="C200" s="40">
        <v>100</v>
      </c>
      <c r="D200" s="41">
        <v>0</v>
      </c>
      <c r="E200" s="41">
        <v>0</v>
      </c>
      <c r="F200" s="41">
        <v>0</v>
      </c>
      <c r="G200" s="41">
        <v>0</v>
      </c>
      <c r="H200" s="40">
        <v>100</v>
      </c>
      <c r="I200" s="47" t="s">
        <v>156</v>
      </c>
    </row>
    <row r="201" spans="1:9" ht="15">
      <c r="A201" s="73">
        <f t="shared" si="17"/>
        <v>26</v>
      </c>
      <c r="B201" s="75" t="s">
        <v>206</v>
      </c>
      <c r="C201" s="40">
        <v>100</v>
      </c>
      <c r="D201" s="41">
        <v>0</v>
      </c>
      <c r="E201" s="41">
        <v>0</v>
      </c>
      <c r="F201" s="41">
        <v>0</v>
      </c>
      <c r="G201" s="41">
        <v>0</v>
      </c>
      <c r="H201" s="40">
        <v>100</v>
      </c>
      <c r="I201" s="47" t="s">
        <v>156</v>
      </c>
    </row>
    <row r="202" spans="1:9" ht="15">
      <c r="A202" s="73">
        <f t="shared" si="17"/>
        <v>27</v>
      </c>
      <c r="B202" s="75" t="s">
        <v>207</v>
      </c>
      <c r="C202" s="40">
        <v>100</v>
      </c>
      <c r="D202" s="41">
        <v>0</v>
      </c>
      <c r="E202" s="41">
        <v>0</v>
      </c>
      <c r="F202" s="41">
        <v>0</v>
      </c>
      <c r="G202" s="41">
        <v>0</v>
      </c>
      <c r="H202" s="40">
        <v>100</v>
      </c>
      <c r="I202" s="47" t="s">
        <v>156</v>
      </c>
    </row>
    <row r="203" spans="1:9" ht="15">
      <c r="A203" s="73">
        <f t="shared" si="17"/>
        <v>28</v>
      </c>
      <c r="B203" s="75" t="s">
        <v>208</v>
      </c>
      <c r="C203" s="40">
        <v>100</v>
      </c>
      <c r="D203" s="41">
        <v>0</v>
      </c>
      <c r="E203" s="41">
        <v>0</v>
      </c>
      <c r="F203" s="41">
        <v>0</v>
      </c>
      <c r="G203" s="41">
        <v>0</v>
      </c>
      <c r="H203" s="40">
        <v>100</v>
      </c>
      <c r="I203" s="47" t="s">
        <v>156</v>
      </c>
    </row>
    <row r="204" spans="1:9" ht="15">
      <c r="A204" s="73">
        <f t="shared" si="17"/>
        <v>29</v>
      </c>
      <c r="B204" s="75" t="s">
        <v>209</v>
      </c>
      <c r="C204" s="40">
        <v>100</v>
      </c>
      <c r="D204" s="41">
        <v>0</v>
      </c>
      <c r="E204" s="41">
        <v>0</v>
      </c>
      <c r="F204" s="41">
        <v>0</v>
      </c>
      <c r="G204" s="41">
        <v>0</v>
      </c>
      <c r="H204" s="40">
        <v>100</v>
      </c>
      <c r="I204" s="47" t="s">
        <v>156</v>
      </c>
    </row>
    <row r="205" spans="1:9" ht="15">
      <c r="A205" s="73">
        <f t="shared" si="17"/>
        <v>30</v>
      </c>
      <c r="B205" s="75" t="s">
        <v>210</v>
      </c>
      <c r="C205" s="40">
        <v>100</v>
      </c>
      <c r="D205" s="41">
        <v>0</v>
      </c>
      <c r="E205" s="41">
        <v>0</v>
      </c>
      <c r="F205" s="41">
        <v>0</v>
      </c>
      <c r="G205" s="41">
        <v>0</v>
      </c>
      <c r="H205" s="40">
        <v>100</v>
      </c>
      <c r="I205" s="47" t="s">
        <v>156</v>
      </c>
    </row>
    <row r="206" spans="1:9" ht="15">
      <c r="A206" s="73">
        <f t="shared" si="17"/>
        <v>31</v>
      </c>
      <c r="B206" s="75" t="s">
        <v>211</v>
      </c>
      <c r="C206" s="40">
        <v>100</v>
      </c>
      <c r="D206" s="41">
        <v>0</v>
      </c>
      <c r="E206" s="41">
        <v>0</v>
      </c>
      <c r="F206" s="41">
        <v>0</v>
      </c>
      <c r="G206" s="41">
        <v>0</v>
      </c>
      <c r="H206" s="40">
        <v>100</v>
      </c>
      <c r="I206" s="47" t="s">
        <v>156</v>
      </c>
    </row>
    <row r="207" spans="1:9" ht="15">
      <c r="A207" s="73">
        <f t="shared" si="17"/>
        <v>32</v>
      </c>
      <c r="B207" s="75" t="s">
        <v>212</v>
      </c>
      <c r="C207" s="40">
        <v>100</v>
      </c>
      <c r="D207" s="41">
        <v>0</v>
      </c>
      <c r="E207" s="41">
        <v>0</v>
      </c>
      <c r="F207" s="41">
        <v>0</v>
      </c>
      <c r="G207" s="41">
        <v>0</v>
      </c>
      <c r="H207" s="40">
        <v>100</v>
      </c>
      <c r="I207" s="47" t="s">
        <v>156</v>
      </c>
    </row>
    <row r="208" spans="1:9" ht="15">
      <c r="A208" s="73">
        <f t="shared" si="17"/>
        <v>33</v>
      </c>
      <c r="B208" s="75" t="s">
        <v>213</v>
      </c>
      <c r="C208" s="40">
        <v>100</v>
      </c>
      <c r="D208" s="41">
        <v>0</v>
      </c>
      <c r="E208" s="41">
        <v>0</v>
      </c>
      <c r="F208" s="41">
        <v>0</v>
      </c>
      <c r="G208" s="41">
        <v>0</v>
      </c>
      <c r="H208" s="40">
        <v>100</v>
      </c>
      <c r="I208" s="47" t="s">
        <v>156</v>
      </c>
    </row>
    <row r="209" spans="1:9" ht="15">
      <c r="A209" s="73">
        <f t="shared" si="17"/>
        <v>34</v>
      </c>
      <c r="B209" s="75" t="s">
        <v>214</v>
      </c>
      <c r="C209" s="40">
        <v>100</v>
      </c>
      <c r="D209" s="41">
        <v>0</v>
      </c>
      <c r="E209" s="41">
        <v>0</v>
      </c>
      <c r="F209" s="41">
        <v>0</v>
      </c>
      <c r="G209" s="41">
        <v>0</v>
      </c>
      <c r="H209" s="40">
        <v>100</v>
      </c>
      <c r="I209" s="47" t="s">
        <v>156</v>
      </c>
    </row>
    <row r="210" spans="1:9" ht="15">
      <c r="A210" s="73">
        <f t="shared" si="17"/>
        <v>35</v>
      </c>
      <c r="B210" s="75" t="s">
        <v>215</v>
      </c>
      <c r="C210" s="40">
        <v>100</v>
      </c>
      <c r="D210" s="41">
        <v>0</v>
      </c>
      <c r="E210" s="41">
        <v>0</v>
      </c>
      <c r="F210" s="41">
        <v>0</v>
      </c>
      <c r="G210" s="41">
        <v>0</v>
      </c>
      <c r="H210" s="40">
        <v>100</v>
      </c>
      <c r="I210" s="47" t="s">
        <v>156</v>
      </c>
    </row>
    <row r="211" spans="1:9" ht="15">
      <c r="A211" s="73">
        <f>A210+1</f>
        <v>36</v>
      </c>
      <c r="B211" s="75" t="s">
        <v>216</v>
      </c>
      <c r="C211" s="40">
        <v>100</v>
      </c>
      <c r="D211" s="41">
        <v>0</v>
      </c>
      <c r="E211" s="41">
        <v>0</v>
      </c>
      <c r="F211" s="41">
        <v>0</v>
      </c>
      <c r="G211" s="41">
        <v>0</v>
      </c>
      <c r="H211" s="40">
        <v>100</v>
      </c>
      <c r="I211" s="47" t="s">
        <v>156</v>
      </c>
    </row>
    <row r="212" spans="1:9" ht="15">
      <c r="A212" s="73">
        <f t="shared" si="17"/>
        <v>37</v>
      </c>
      <c r="B212" s="75" t="s">
        <v>217</v>
      </c>
      <c r="C212" s="40">
        <v>100</v>
      </c>
      <c r="D212" s="41">
        <v>0</v>
      </c>
      <c r="E212" s="41">
        <v>0</v>
      </c>
      <c r="F212" s="41">
        <v>0</v>
      </c>
      <c r="G212" s="41">
        <v>0</v>
      </c>
      <c r="H212" s="40">
        <v>100</v>
      </c>
      <c r="I212" s="47" t="s">
        <v>156</v>
      </c>
    </row>
    <row r="213" spans="1:9" ht="15">
      <c r="A213" s="73">
        <f t="shared" si="17"/>
        <v>38</v>
      </c>
      <c r="B213" s="75" t="s">
        <v>218</v>
      </c>
      <c r="C213" s="40">
        <v>100</v>
      </c>
      <c r="D213" s="41">
        <v>0</v>
      </c>
      <c r="E213" s="41">
        <v>0</v>
      </c>
      <c r="F213" s="41">
        <v>0</v>
      </c>
      <c r="G213" s="41">
        <v>0</v>
      </c>
      <c r="H213" s="40">
        <v>100</v>
      </c>
      <c r="I213" s="47" t="s">
        <v>156</v>
      </c>
    </row>
    <row r="214" spans="1:9" ht="15">
      <c r="A214" s="73">
        <f t="shared" si="17"/>
        <v>39</v>
      </c>
      <c r="B214" s="75" t="s">
        <v>219</v>
      </c>
      <c r="C214" s="40">
        <v>100</v>
      </c>
      <c r="D214" s="41">
        <v>0</v>
      </c>
      <c r="E214" s="41">
        <v>0</v>
      </c>
      <c r="F214" s="41">
        <v>0</v>
      </c>
      <c r="G214" s="41">
        <v>0</v>
      </c>
      <c r="H214" s="40">
        <v>100</v>
      </c>
      <c r="I214" s="47" t="s">
        <v>156</v>
      </c>
    </row>
    <row r="215" spans="1:9" ht="15">
      <c r="A215" s="73">
        <f t="shared" si="17"/>
        <v>40</v>
      </c>
      <c r="B215" s="75" t="s">
        <v>221</v>
      </c>
      <c r="C215" s="40">
        <v>100</v>
      </c>
      <c r="D215" s="41">
        <v>0</v>
      </c>
      <c r="E215" s="41">
        <v>0</v>
      </c>
      <c r="F215" s="41">
        <v>0</v>
      </c>
      <c r="G215" s="41">
        <v>0</v>
      </c>
      <c r="H215" s="40">
        <v>100</v>
      </c>
      <c r="I215" s="47" t="s">
        <v>156</v>
      </c>
    </row>
    <row r="216" spans="1:9" ht="15">
      <c r="A216" s="73">
        <f t="shared" si="17"/>
        <v>41</v>
      </c>
      <c r="B216" s="75" t="s">
        <v>222</v>
      </c>
      <c r="C216" s="40">
        <v>100</v>
      </c>
      <c r="D216" s="41">
        <v>0</v>
      </c>
      <c r="E216" s="41">
        <v>0</v>
      </c>
      <c r="F216" s="41">
        <v>0</v>
      </c>
      <c r="G216" s="41">
        <v>0</v>
      </c>
      <c r="H216" s="40">
        <v>100</v>
      </c>
      <c r="I216" s="47" t="s">
        <v>156</v>
      </c>
    </row>
    <row r="217" spans="1:9" ht="30">
      <c r="A217" s="73">
        <f t="shared" si="17"/>
        <v>42</v>
      </c>
      <c r="B217" s="76" t="s">
        <v>224</v>
      </c>
      <c r="C217" s="40">
        <v>100</v>
      </c>
      <c r="D217" s="41">
        <v>0</v>
      </c>
      <c r="E217" s="41">
        <v>0</v>
      </c>
      <c r="F217" s="41">
        <v>0</v>
      </c>
      <c r="G217" s="41">
        <v>0</v>
      </c>
      <c r="H217" s="40">
        <v>100</v>
      </c>
      <c r="I217" s="47" t="s">
        <v>156</v>
      </c>
    </row>
    <row r="218" spans="1:9" ht="30">
      <c r="A218" s="73">
        <f t="shared" si="17"/>
        <v>43</v>
      </c>
      <c r="B218" s="76" t="s">
        <v>223</v>
      </c>
      <c r="C218" s="40">
        <v>100</v>
      </c>
      <c r="D218" s="41">
        <v>0</v>
      </c>
      <c r="E218" s="41">
        <v>0</v>
      </c>
      <c r="F218" s="41">
        <v>0</v>
      </c>
      <c r="G218" s="41">
        <v>0</v>
      </c>
      <c r="H218" s="40">
        <v>100</v>
      </c>
      <c r="I218" s="47" t="s">
        <v>156</v>
      </c>
    </row>
    <row r="219" spans="1:9" ht="15">
      <c r="A219" s="73">
        <f t="shared" si="17"/>
        <v>44</v>
      </c>
      <c r="B219" s="75" t="s">
        <v>220</v>
      </c>
      <c r="C219" s="40">
        <v>100</v>
      </c>
      <c r="D219" s="41">
        <v>0</v>
      </c>
      <c r="E219" s="41">
        <v>0</v>
      </c>
      <c r="F219" s="41">
        <v>0</v>
      </c>
      <c r="G219" s="41">
        <v>0</v>
      </c>
      <c r="H219" s="40">
        <v>100</v>
      </c>
      <c r="I219" s="47" t="s">
        <v>156</v>
      </c>
    </row>
    <row r="220" spans="1:9" ht="15">
      <c r="A220" s="73">
        <f t="shared" si="17"/>
        <v>45</v>
      </c>
      <c r="B220" s="75" t="s">
        <v>225</v>
      </c>
      <c r="C220" s="40">
        <v>100</v>
      </c>
      <c r="D220" s="41">
        <v>0</v>
      </c>
      <c r="E220" s="41">
        <v>0</v>
      </c>
      <c r="F220" s="41">
        <v>0</v>
      </c>
      <c r="G220" s="41">
        <v>0</v>
      </c>
      <c r="H220" s="40">
        <v>100</v>
      </c>
      <c r="I220" s="47" t="s">
        <v>156</v>
      </c>
    </row>
    <row r="221" spans="1:9" ht="30">
      <c r="A221" s="73">
        <f t="shared" si="17"/>
        <v>46</v>
      </c>
      <c r="B221" s="76" t="s">
        <v>226</v>
      </c>
      <c r="C221" s="40">
        <v>100</v>
      </c>
      <c r="D221" s="41">
        <v>0</v>
      </c>
      <c r="E221" s="41">
        <v>0</v>
      </c>
      <c r="F221" s="41">
        <v>0</v>
      </c>
      <c r="G221" s="41">
        <v>0</v>
      </c>
      <c r="H221" s="40">
        <v>100</v>
      </c>
      <c r="I221" s="47" t="s">
        <v>156</v>
      </c>
    </row>
    <row r="222" spans="1:9" ht="15">
      <c r="A222" s="73">
        <f t="shared" si="17"/>
        <v>47</v>
      </c>
      <c r="B222" s="75" t="s">
        <v>227</v>
      </c>
      <c r="C222" s="40">
        <v>100</v>
      </c>
      <c r="D222" s="41">
        <v>0</v>
      </c>
      <c r="E222" s="41">
        <v>0</v>
      </c>
      <c r="F222" s="41">
        <v>0</v>
      </c>
      <c r="G222" s="41">
        <v>0</v>
      </c>
      <c r="H222" s="40">
        <v>100</v>
      </c>
      <c r="I222" s="47" t="s">
        <v>156</v>
      </c>
    </row>
    <row r="223" spans="1:9" ht="15">
      <c r="A223" s="73">
        <f t="shared" si="17"/>
        <v>48</v>
      </c>
      <c r="B223" s="75" t="s">
        <v>228</v>
      </c>
      <c r="C223" s="40">
        <v>100</v>
      </c>
      <c r="D223" s="41">
        <v>0</v>
      </c>
      <c r="E223" s="41">
        <v>0</v>
      </c>
      <c r="F223" s="41">
        <v>0</v>
      </c>
      <c r="G223" s="41">
        <v>0</v>
      </c>
      <c r="H223" s="40">
        <v>100</v>
      </c>
      <c r="I223" s="47" t="s">
        <v>156</v>
      </c>
    </row>
    <row r="224" spans="1:9" ht="15">
      <c r="A224" s="73">
        <f t="shared" si="17"/>
        <v>49</v>
      </c>
      <c r="B224" s="75" t="s">
        <v>229</v>
      </c>
      <c r="C224" s="40">
        <v>100</v>
      </c>
      <c r="D224" s="41">
        <v>0</v>
      </c>
      <c r="E224" s="41">
        <v>0</v>
      </c>
      <c r="F224" s="41">
        <v>0</v>
      </c>
      <c r="G224" s="41">
        <v>0</v>
      </c>
      <c r="H224" s="40">
        <v>100</v>
      </c>
      <c r="I224" s="47" t="s">
        <v>156</v>
      </c>
    </row>
    <row r="225" spans="1:9" ht="15">
      <c r="A225" s="73">
        <f t="shared" si="17"/>
        <v>50</v>
      </c>
      <c r="B225" s="75" t="s">
        <v>66</v>
      </c>
      <c r="C225" s="40">
        <v>100</v>
      </c>
      <c r="D225" s="41">
        <v>0</v>
      </c>
      <c r="E225" s="41">
        <v>0</v>
      </c>
      <c r="F225" s="41">
        <v>0</v>
      </c>
      <c r="G225" s="41">
        <v>0</v>
      </c>
      <c r="H225" s="40">
        <v>100</v>
      </c>
      <c r="I225" s="47" t="s">
        <v>156</v>
      </c>
    </row>
    <row r="226" spans="1:9" ht="15">
      <c r="A226" s="73">
        <f t="shared" si="17"/>
        <v>51</v>
      </c>
      <c r="B226" s="75" t="s">
        <v>230</v>
      </c>
      <c r="C226" s="40">
        <v>100</v>
      </c>
      <c r="D226" s="41">
        <v>0</v>
      </c>
      <c r="E226" s="41">
        <v>0</v>
      </c>
      <c r="F226" s="41">
        <v>0</v>
      </c>
      <c r="G226" s="41">
        <v>0</v>
      </c>
      <c r="H226" s="40">
        <v>100</v>
      </c>
      <c r="I226" s="47" t="s">
        <v>156</v>
      </c>
    </row>
    <row r="227" spans="1:9" ht="15">
      <c r="A227" s="73">
        <f t="shared" si="17"/>
        <v>52</v>
      </c>
      <c r="B227" s="75" t="s">
        <v>231</v>
      </c>
      <c r="C227" s="40">
        <v>100</v>
      </c>
      <c r="D227" s="41">
        <v>0</v>
      </c>
      <c r="E227" s="41">
        <v>0</v>
      </c>
      <c r="F227" s="41">
        <v>0</v>
      </c>
      <c r="G227" s="41">
        <v>0</v>
      </c>
      <c r="H227" s="40">
        <v>100</v>
      </c>
      <c r="I227" s="47" t="s">
        <v>156</v>
      </c>
    </row>
    <row r="228" spans="1:9" ht="15">
      <c r="A228" s="73">
        <f t="shared" si="17"/>
        <v>53</v>
      </c>
      <c r="B228" s="75" t="s">
        <v>232</v>
      </c>
      <c r="C228" s="40">
        <v>100</v>
      </c>
      <c r="D228" s="41">
        <v>0</v>
      </c>
      <c r="E228" s="41">
        <v>0</v>
      </c>
      <c r="F228" s="41">
        <v>0</v>
      </c>
      <c r="G228" s="41">
        <v>0</v>
      </c>
      <c r="H228" s="40">
        <v>100</v>
      </c>
      <c r="I228" s="47" t="s">
        <v>156</v>
      </c>
    </row>
    <row r="229" spans="1:9" ht="15">
      <c r="A229" s="73">
        <f t="shared" si="17"/>
        <v>54</v>
      </c>
      <c r="B229" s="75" t="s">
        <v>233</v>
      </c>
      <c r="C229" s="40">
        <v>100</v>
      </c>
      <c r="D229" s="41">
        <v>0</v>
      </c>
      <c r="E229" s="41">
        <v>0</v>
      </c>
      <c r="F229" s="41">
        <v>0</v>
      </c>
      <c r="G229" s="41">
        <v>0</v>
      </c>
      <c r="H229" s="40">
        <v>100</v>
      </c>
      <c r="I229" s="47" t="s">
        <v>156</v>
      </c>
    </row>
    <row r="230" spans="1:9" ht="15">
      <c r="A230" s="73">
        <f t="shared" si="17"/>
        <v>55</v>
      </c>
      <c r="B230" s="75" t="s">
        <v>234</v>
      </c>
      <c r="C230" s="40">
        <v>100</v>
      </c>
      <c r="D230" s="41">
        <v>0</v>
      </c>
      <c r="E230" s="41">
        <v>0</v>
      </c>
      <c r="F230" s="41">
        <v>0</v>
      </c>
      <c r="G230" s="41">
        <v>0</v>
      </c>
      <c r="H230" s="40">
        <v>100</v>
      </c>
      <c r="I230" s="47" t="s">
        <v>156</v>
      </c>
    </row>
    <row r="231" spans="1:9" ht="15">
      <c r="A231" s="73">
        <f>A230+1</f>
        <v>56</v>
      </c>
      <c r="B231" s="75" t="s">
        <v>235</v>
      </c>
      <c r="C231" s="40">
        <v>100</v>
      </c>
      <c r="D231" s="41">
        <v>0</v>
      </c>
      <c r="E231" s="41">
        <v>0</v>
      </c>
      <c r="F231" s="41">
        <v>0</v>
      </c>
      <c r="G231" s="41">
        <v>0</v>
      </c>
      <c r="H231" s="40">
        <v>100</v>
      </c>
      <c r="I231" s="47" t="s">
        <v>156</v>
      </c>
    </row>
    <row r="232" spans="1:9" ht="15">
      <c r="A232" s="73">
        <f t="shared" si="17"/>
        <v>57</v>
      </c>
      <c r="B232" s="75" t="s">
        <v>236</v>
      </c>
      <c r="C232" s="40">
        <v>100</v>
      </c>
      <c r="D232" s="41">
        <v>0</v>
      </c>
      <c r="E232" s="41">
        <v>0</v>
      </c>
      <c r="F232" s="41">
        <v>0</v>
      </c>
      <c r="G232" s="41">
        <v>0</v>
      </c>
      <c r="H232" s="40">
        <v>100</v>
      </c>
      <c r="I232" s="47" t="s">
        <v>156</v>
      </c>
    </row>
    <row r="233" spans="1:9" ht="15">
      <c r="A233" s="73">
        <f t="shared" si="17"/>
        <v>58</v>
      </c>
      <c r="B233" s="75" t="s">
        <v>237</v>
      </c>
      <c r="C233" s="40">
        <v>100</v>
      </c>
      <c r="D233" s="41">
        <v>0</v>
      </c>
      <c r="E233" s="41">
        <v>0</v>
      </c>
      <c r="F233" s="41">
        <v>0</v>
      </c>
      <c r="G233" s="41">
        <v>0</v>
      </c>
      <c r="H233" s="40">
        <v>100</v>
      </c>
      <c r="I233" s="47" t="s">
        <v>156</v>
      </c>
    </row>
    <row r="234" spans="1:9" ht="30">
      <c r="A234" s="73">
        <f t="shared" si="17"/>
        <v>59</v>
      </c>
      <c r="B234" s="76" t="s">
        <v>238</v>
      </c>
      <c r="C234" s="40">
        <v>100</v>
      </c>
      <c r="D234" s="41">
        <v>0</v>
      </c>
      <c r="E234" s="41">
        <v>0</v>
      </c>
      <c r="F234" s="41">
        <v>0</v>
      </c>
      <c r="G234" s="41">
        <v>0</v>
      </c>
      <c r="H234" s="40">
        <v>100</v>
      </c>
      <c r="I234" s="47" t="s">
        <v>156</v>
      </c>
    </row>
    <row r="235" spans="1:9" ht="15">
      <c r="A235" s="73">
        <f t="shared" si="17"/>
        <v>60</v>
      </c>
      <c r="B235" s="75" t="s">
        <v>239</v>
      </c>
      <c r="C235" s="40">
        <v>100</v>
      </c>
      <c r="D235" s="41">
        <v>0</v>
      </c>
      <c r="E235" s="41">
        <v>0</v>
      </c>
      <c r="F235" s="41">
        <v>0</v>
      </c>
      <c r="G235" s="41">
        <v>0</v>
      </c>
      <c r="H235" s="40">
        <v>100</v>
      </c>
      <c r="I235" s="47" t="s">
        <v>156</v>
      </c>
    </row>
    <row r="236" spans="1:9" ht="15">
      <c r="A236" s="73">
        <f t="shared" si="17"/>
        <v>61</v>
      </c>
      <c r="B236" s="75" t="s">
        <v>240</v>
      </c>
      <c r="C236" s="40">
        <v>100</v>
      </c>
      <c r="D236" s="41">
        <v>0</v>
      </c>
      <c r="E236" s="41">
        <v>0</v>
      </c>
      <c r="F236" s="41">
        <v>0</v>
      </c>
      <c r="G236" s="41">
        <v>0</v>
      </c>
      <c r="H236" s="40">
        <v>100</v>
      </c>
      <c r="I236" s="47" t="s">
        <v>156</v>
      </c>
    </row>
    <row r="237" spans="1:9" ht="15">
      <c r="A237" s="73">
        <f t="shared" si="17"/>
        <v>62</v>
      </c>
      <c r="B237" s="75" t="s">
        <v>241</v>
      </c>
      <c r="C237" s="40">
        <v>100</v>
      </c>
      <c r="D237" s="41">
        <v>0</v>
      </c>
      <c r="E237" s="41">
        <v>0</v>
      </c>
      <c r="F237" s="41">
        <v>0</v>
      </c>
      <c r="G237" s="41">
        <v>0</v>
      </c>
      <c r="H237" s="40">
        <v>100</v>
      </c>
      <c r="I237" s="47" t="s">
        <v>156</v>
      </c>
    </row>
    <row r="238" spans="1:9" ht="30">
      <c r="A238" s="73">
        <f t="shared" si="17"/>
        <v>63</v>
      </c>
      <c r="B238" s="76" t="s">
        <v>242</v>
      </c>
      <c r="C238" s="40">
        <v>100</v>
      </c>
      <c r="D238" s="41">
        <v>0</v>
      </c>
      <c r="E238" s="41">
        <v>0</v>
      </c>
      <c r="F238" s="41">
        <v>0</v>
      </c>
      <c r="G238" s="41">
        <v>0</v>
      </c>
      <c r="H238" s="40">
        <v>100</v>
      </c>
      <c r="I238" s="47" t="s">
        <v>156</v>
      </c>
    </row>
    <row r="239" spans="1:9" ht="15">
      <c r="A239" s="73">
        <f t="shared" si="17"/>
        <v>64</v>
      </c>
      <c r="B239" s="75" t="s">
        <v>243</v>
      </c>
      <c r="C239" s="40">
        <v>100</v>
      </c>
      <c r="D239" s="41">
        <v>0</v>
      </c>
      <c r="E239" s="41">
        <v>0</v>
      </c>
      <c r="F239" s="41">
        <v>0</v>
      </c>
      <c r="G239" s="41">
        <v>0</v>
      </c>
      <c r="H239" s="40">
        <v>100</v>
      </c>
      <c r="I239" s="47" t="s">
        <v>156</v>
      </c>
    </row>
    <row r="240" spans="1:9" ht="15">
      <c r="A240" s="73">
        <f t="shared" si="17"/>
        <v>65</v>
      </c>
      <c r="B240" s="75" t="s">
        <v>244</v>
      </c>
      <c r="C240" s="40">
        <v>100</v>
      </c>
      <c r="D240" s="41">
        <v>0</v>
      </c>
      <c r="E240" s="41">
        <v>0</v>
      </c>
      <c r="F240" s="41">
        <v>0</v>
      </c>
      <c r="G240" s="41">
        <v>0</v>
      </c>
      <c r="H240" s="40">
        <v>100</v>
      </c>
      <c r="I240" s="47" t="s">
        <v>156</v>
      </c>
    </row>
    <row r="241" spans="1:9" ht="15">
      <c r="A241" s="73">
        <f t="shared" si="17"/>
        <v>66</v>
      </c>
      <c r="B241" s="75" t="s">
        <v>245</v>
      </c>
      <c r="C241" s="40">
        <v>100</v>
      </c>
      <c r="D241" s="41">
        <v>0</v>
      </c>
      <c r="E241" s="41">
        <v>0</v>
      </c>
      <c r="F241" s="41">
        <v>0</v>
      </c>
      <c r="G241" s="41">
        <v>0</v>
      </c>
      <c r="H241" s="40">
        <v>100</v>
      </c>
      <c r="I241" s="47" t="s">
        <v>156</v>
      </c>
    </row>
    <row r="242" spans="1:9" ht="15">
      <c r="A242" s="73">
        <f aca="true" t="shared" si="18" ref="A242:A251">A241+1</f>
        <v>67</v>
      </c>
      <c r="B242" s="75" t="s">
        <v>165</v>
      </c>
      <c r="C242" s="40">
        <v>100</v>
      </c>
      <c r="D242" s="41">
        <v>0</v>
      </c>
      <c r="E242" s="41">
        <v>0</v>
      </c>
      <c r="F242" s="41">
        <v>0</v>
      </c>
      <c r="G242" s="41">
        <v>0</v>
      </c>
      <c r="H242" s="40">
        <v>100</v>
      </c>
      <c r="I242" s="47" t="s">
        <v>156</v>
      </c>
    </row>
    <row r="243" spans="1:9" ht="15">
      <c r="A243" s="73">
        <f t="shared" si="18"/>
        <v>68</v>
      </c>
      <c r="B243" s="75" t="s">
        <v>246</v>
      </c>
      <c r="C243" s="40">
        <v>100</v>
      </c>
      <c r="D243" s="41">
        <v>0</v>
      </c>
      <c r="E243" s="41">
        <v>0</v>
      </c>
      <c r="F243" s="41">
        <v>0</v>
      </c>
      <c r="G243" s="41">
        <v>0</v>
      </c>
      <c r="H243" s="40">
        <v>100</v>
      </c>
      <c r="I243" s="47" t="s">
        <v>156</v>
      </c>
    </row>
    <row r="244" spans="1:9" ht="15">
      <c r="A244" s="73">
        <f t="shared" si="18"/>
        <v>69</v>
      </c>
      <c r="B244" s="75" t="s">
        <v>129</v>
      </c>
      <c r="C244" s="40">
        <v>100</v>
      </c>
      <c r="D244" s="41">
        <v>0</v>
      </c>
      <c r="E244" s="41">
        <v>0</v>
      </c>
      <c r="F244" s="41">
        <v>0</v>
      </c>
      <c r="G244" s="41">
        <v>0</v>
      </c>
      <c r="H244" s="40">
        <v>100</v>
      </c>
      <c r="I244" s="47" t="s">
        <v>156</v>
      </c>
    </row>
    <row r="245" spans="1:9" ht="30">
      <c r="A245" s="73">
        <f t="shared" si="18"/>
        <v>70</v>
      </c>
      <c r="B245" s="76" t="s">
        <v>247</v>
      </c>
      <c r="C245" s="40">
        <v>100</v>
      </c>
      <c r="D245" s="41">
        <v>0</v>
      </c>
      <c r="E245" s="41">
        <v>0</v>
      </c>
      <c r="F245" s="41">
        <v>0</v>
      </c>
      <c r="G245" s="41">
        <v>0</v>
      </c>
      <c r="H245" s="40">
        <v>100</v>
      </c>
      <c r="I245" s="47" t="s">
        <v>156</v>
      </c>
    </row>
    <row r="246" spans="1:9" ht="15">
      <c r="A246" s="73">
        <f t="shared" si="18"/>
        <v>71</v>
      </c>
      <c r="B246" s="75" t="s">
        <v>248</v>
      </c>
      <c r="C246" s="40">
        <v>100</v>
      </c>
      <c r="D246" s="41">
        <v>0</v>
      </c>
      <c r="E246" s="41">
        <v>0</v>
      </c>
      <c r="F246" s="41">
        <v>0</v>
      </c>
      <c r="G246" s="41">
        <v>0</v>
      </c>
      <c r="H246" s="40">
        <v>100</v>
      </c>
      <c r="I246" s="47" t="s">
        <v>156</v>
      </c>
    </row>
    <row r="247" spans="1:9" ht="15">
      <c r="A247" s="73">
        <f t="shared" si="18"/>
        <v>72</v>
      </c>
      <c r="B247" s="75" t="s">
        <v>249</v>
      </c>
      <c r="C247" s="40">
        <v>100</v>
      </c>
      <c r="D247" s="41">
        <v>0</v>
      </c>
      <c r="E247" s="41">
        <v>0</v>
      </c>
      <c r="F247" s="41">
        <v>0</v>
      </c>
      <c r="G247" s="41">
        <v>0</v>
      </c>
      <c r="H247" s="40">
        <v>100</v>
      </c>
      <c r="I247" s="47" t="s">
        <v>156</v>
      </c>
    </row>
    <row r="248" spans="1:9" ht="15">
      <c r="A248" s="73">
        <f t="shared" si="18"/>
        <v>73</v>
      </c>
      <c r="B248" s="75" t="s">
        <v>250</v>
      </c>
      <c r="C248" s="40">
        <v>100</v>
      </c>
      <c r="D248" s="41">
        <v>0</v>
      </c>
      <c r="E248" s="41">
        <v>0</v>
      </c>
      <c r="F248" s="41">
        <v>0</v>
      </c>
      <c r="G248" s="41">
        <v>0</v>
      </c>
      <c r="H248" s="40">
        <v>100</v>
      </c>
      <c r="I248" s="47" t="s">
        <v>156</v>
      </c>
    </row>
    <row r="249" spans="1:9" ht="15">
      <c r="A249" s="73">
        <f t="shared" si="18"/>
        <v>74</v>
      </c>
      <c r="B249" s="75" t="s">
        <v>251</v>
      </c>
      <c r="C249" s="40">
        <v>100</v>
      </c>
      <c r="D249" s="41">
        <v>0</v>
      </c>
      <c r="E249" s="41">
        <v>0</v>
      </c>
      <c r="F249" s="41">
        <v>0</v>
      </c>
      <c r="G249" s="41">
        <v>0</v>
      </c>
      <c r="H249" s="40">
        <v>100</v>
      </c>
      <c r="I249" s="47" t="s">
        <v>156</v>
      </c>
    </row>
    <row r="250" spans="1:9" ht="15">
      <c r="A250" s="73">
        <f t="shared" si="18"/>
        <v>75</v>
      </c>
      <c r="B250" s="75" t="s">
        <v>252</v>
      </c>
      <c r="C250" s="40">
        <v>100</v>
      </c>
      <c r="D250" s="41">
        <v>0</v>
      </c>
      <c r="E250" s="41">
        <v>0</v>
      </c>
      <c r="F250" s="41">
        <v>0</v>
      </c>
      <c r="G250" s="41">
        <v>0</v>
      </c>
      <c r="H250" s="40">
        <v>100</v>
      </c>
      <c r="I250" s="47" t="s">
        <v>156</v>
      </c>
    </row>
    <row r="251" spans="1:9" ht="15">
      <c r="A251" s="73">
        <f t="shared" si="18"/>
        <v>76</v>
      </c>
      <c r="B251" s="75" t="s">
        <v>121</v>
      </c>
      <c r="C251" s="40">
        <v>100</v>
      </c>
      <c r="D251" s="41">
        <v>0</v>
      </c>
      <c r="E251" s="41">
        <v>0</v>
      </c>
      <c r="F251" s="41">
        <v>0</v>
      </c>
      <c r="G251" s="41">
        <v>0</v>
      </c>
      <c r="H251" s="40">
        <v>100</v>
      </c>
      <c r="I251" s="47" t="s">
        <v>156</v>
      </c>
    </row>
    <row r="252" spans="1:9" ht="15">
      <c r="A252" s="73">
        <f>A251+1</f>
        <v>77</v>
      </c>
      <c r="B252" s="75" t="s">
        <v>253</v>
      </c>
      <c r="C252" s="40">
        <v>100</v>
      </c>
      <c r="D252" s="41">
        <v>0</v>
      </c>
      <c r="E252" s="41">
        <v>0</v>
      </c>
      <c r="F252" s="41">
        <v>0</v>
      </c>
      <c r="G252" s="41">
        <v>0</v>
      </c>
      <c r="H252" s="40">
        <v>100</v>
      </c>
      <c r="I252" s="47" t="s">
        <v>156</v>
      </c>
    </row>
    <row r="253" spans="1:9" ht="15">
      <c r="A253" s="73">
        <f aca="true" t="shared" si="19" ref="A253:A259">A252+1</f>
        <v>78</v>
      </c>
      <c r="B253" s="75" t="s">
        <v>254</v>
      </c>
      <c r="C253" s="40">
        <v>100</v>
      </c>
      <c r="D253" s="41">
        <v>0</v>
      </c>
      <c r="E253" s="41">
        <v>0</v>
      </c>
      <c r="F253" s="41">
        <v>0</v>
      </c>
      <c r="G253" s="41">
        <v>0</v>
      </c>
      <c r="H253" s="40">
        <v>100</v>
      </c>
      <c r="I253" s="47" t="s">
        <v>156</v>
      </c>
    </row>
    <row r="254" spans="1:9" ht="15">
      <c r="A254" s="73">
        <f t="shared" si="19"/>
        <v>79</v>
      </c>
      <c r="B254" s="75" t="s">
        <v>255</v>
      </c>
      <c r="C254" s="40">
        <v>100</v>
      </c>
      <c r="D254" s="41">
        <v>0</v>
      </c>
      <c r="E254" s="41">
        <v>0</v>
      </c>
      <c r="F254" s="41">
        <v>0</v>
      </c>
      <c r="G254" s="41">
        <v>0</v>
      </c>
      <c r="H254" s="40">
        <v>100</v>
      </c>
      <c r="I254" s="47" t="s">
        <v>156</v>
      </c>
    </row>
    <row r="255" spans="1:9" ht="15">
      <c r="A255" s="73">
        <f t="shared" si="19"/>
        <v>80</v>
      </c>
      <c r="B255" s="75" t="s">
        <v>162</v>
      </c>
      <c r="C255" s="40">
        <v>100</v>
      </c>
      <c r="D255" s="41">
        <v>0</v>
      </c>
      <c r="E255" s="41">
        <v>0</v>
      </c>
      <c r="F255" s="41">
        <v>0</v>
      </c>
      <c r="G255" s="41">
        <v>0</v>
      </c>
      <c r="H255" s="40">
        <v>100</v>
      </c>
      <c r="I255" s="47" t="s">
        <v>156</v>
      </c>
    </row>
    <row r="256" spans="1:9" ht="15">
      <c r="A256" s="73">
        <f t="shared" si="19"/>
        <v>81</v>
      </c>
      <c r="B256" s="75" t="s">
        <v>256</v>
      </c>
      <c r="C256" s="40">
        <v>100</v>
      </c>
      <c r="D256" s="41">
        <v>0</v>
      </c>
      <c r="E256" s="41">
        <v>0</v>
      </c>
      <c r="F256" s="41">
        <v>0</v>
      </c>
      <c r="G256" s="41">
        <v>0</v>
      </c>
      <c r="H256" s="40">
        <v>100</v>
      </c>
      <c r="I256" s="47" t="s">
        <v>156</v>
      </c>
    </row>
    <row r="257" spans="1:9" ht="15">
      <c r="A257" s="73">
        <f t="shared" si="19"/>
        <v>82</v>
      </c>
      <c r="B257" s="75" t="s">
        <v>257</v>
      </c>
      <c r="C257" s="40">
        <v>100</v>
      </c>
      <c r="D257" s="41">
        <v>0</v>
      </c>
      <c r="E257" s="41">
        <v>0</v>
      </c>
      <c r="F257" s="41">
        <v>0</v>
      </c>
      <c r="G257" s="41">
        <v>0</v>
      </c>
      <c r="H257" s="40">
        <v>100</v>
      </c>
      <c r="I257" s="47" t="s">
        <v>156</v>
      </c>
    </row>
    <row r="258" spans="1:9" ht="15">
      <c r="A258" s="73">
        <f t="shared" si="19"/>
        <v>83</v>
      </c>
      <c r="B258" s="75" t="s">
        <v>258</v>
      </c>
      <c r="C258" s="40">
        <v>100</v>
      </c>
      <c r="D258" s="41">
        <v>0</v>
      </c>
      <c r="E258" s="41">
        <v>0</v>
      </c>
      <c r="F258" s="41">
        <v>0</v>
      </c>
      <c r="G258" s="41">
        <v>0</v>
      </c>
      <c r="H258" s="40">
        <v>100</v>
      </c>
      <c r="I258" s="47" t="s">
        <v>156</v>
      </c>
    </row>
    <row r="259" spans="1:9" ht="15.75" thickBot="1">
      <c r="A259" s="77">
        <f t="shared" si="19"/>
        <v>84</v>
      </c>
      <c r="B259" s="78" t="s">
        <v>259</v>
      </c>
      <c r="C259" s="40">
        <v>100</v>
      </c>
      <c r="D259" s="81">
        <v>0</v>
      </c>
      <c r="E259" s="81">
        <v>0</v>
      </c>
      <c r="F259" s="81">
        <v>0</v>
      </c>
      <c r="G259" s="81">
        <v>0</v>
      </c>
      <c r="H259" s="82">
        <v>100</v>
      </c>
      <c r="I259" s="52" t="s">
        <v>156</v>
      </c>
    </row>
    <row r="260" spans="1:9" ht="12.75">
      <c r="A260" s="69"/>
      <c r="B260" s="69"/>
      <c r="C260" s="69"/>
      <c r="D260" s="69"/>
      <c r="E260" s="69"/>
      <c r="F260" s="69"/>
      <c r="G260" s="69"/>
      <c r="H260" s="69"/>
      <c r="I260" s="90" t="s">
        <v>263</v>
      </c>
    </row>
    <row r="261" spans="1:9" ht="15.75">
      <c r="A261" s="69"/>
      <c r="B261" s="2" t="s">
        <v>184</v>
      </c>
      <c r="C261" s="69"/>
      <c r="D261" s="69"/>
      <c r="E261" s="69"/>
      <c r="F261" s="69"/>
      <c r="G261" s="91" t="s">
        <v>260</v>
      </c>
      <c r="H261" s="91"/>
      <c r="I261" s="69"/>
    </row>
    <row r="262" spans="3:9" ht="15">
      <c r="C262" s="1"/>
      <c r="D262" s="1"/>
      <c r="E262" s="1"/>
      <c r="F262" s="1"/>
      <c r="G262" s="1"/>
      <c r="H262" s="1"/>
      <c r="I262" s="1"/>
    </row>
    <row r="263" spans="3:9" ht="15">
      <c r="C263" s="1"/>
      <c r="D263" s="1"/>
      <c r="E263" s="1"/>
      <c r="F263" s="1"/>
      <c r="G263" s="1"/>
      <c r="H263" s="1"/>
      <c r="I263" s="1"/>
    </row>
    <row r="264" spans="3:9" ht="15">
      <c r="C264" s="1"/>
      <c r="D264" s="1"/>
      <c r="E264" s="1"/>
      <c r="F264" s="1"/>
      <c r="G264" s="1"/>
      <c r="H264" s="1"/>
      <c r="I264" s="1"/>
    </row>
    <row r="265" spans="3:9" ht="15">
      <c r="C265" s="1"/>
      <c r="D265" s="1"/>
      <c r="E265" s="1"/>
      <c r="F265" s="1"/>
      <c r="G265" s="1"/>
      <c r="H265" s="1"/>
      <c r="I265" s="1"/>
    </row>
    <row r="266" spans="3:9" ht="15">
      <c r="C266" s="1"/>
      <c r="D266" s="1"/>
      <c r="E266" s="1"/>
      <c r="F266" s="1"/>
      <c r="G266" s="1"/>
      <c r="H266" s="1"/>
      <c r="I266" s="1"/>
    </row>
    <row r="267" spans="3:9" ht="15">
      <c r="C267" s="1"/>
      <c r="D267" s="1"/>
      <c r="E267" s="1"/>
      <c r="F267" s="1"/>
      <c r="G267" s="1"/>
      <c r="H267" s="1"/>
      <c r="I267" s="1"/>
    </row>
    <row r="268" spans="3:9" ht="15">
      <c r="C268" s="1"/>
      <c r="D268" s="1"/>
      <c r="E268" s="1"/>
      <c r="F268" s="1"/>
      <c r="G268" s="1"/>
      <c r="H268" s="1"/>
      <c r="I268" s="1"/>
    </row>
    <row r="269" spans="3:9" ht="15">
      <c r="C269" s="1"/>
      <c r="D269" s="1"/>
      <c r="E269" s="1"/>
      <c r="F269" s="1"/>
      <c r="G269" s="1"/>
      <c r="H269" s="1"/>
      <c r="I269" s="1"/>
    </row>
    <row r="270" spans="3:9" ht="15">
      <c r="C270" s="1"/>
      <c r="D270" s="1"/>
      <c r="E270" s="1"/>
      <c r="F270" s="1"/>
      <c r="G270" s="1"/>
      <c r="H270" s="1"/>
      <c r="I270" s="1"/>
    </row>
    <row r="271" spans="3:9" ht="15">
      <c r="C271" s="1"/>
      <c r="D271" s="1"/>
      <c r="E271" s="1"/>
      <c r="F271" s="1"/>
      <c r="G271" s="1"/>
      <c r="H271" s="1"/>
      <c r="I271" s="1"/>
    </row>
    <row r="272" spans="3:9" ht="15">
      <c r="C272" s="1"/>
      <c r="D272" s="1"/>
      <c r="E272" s="1"/>
      <c r="F272" s="1"/>
      <c r="G272" s="1"/>
      <c r="H272" s="1"/>
      <c r="I272" s="1"/>
    </row>
    <row r="273" spans="3:9" ht="15">
      <c r="C273" s="1"/>
      <c r="D273" s="1"/>
      <c r="E273" s="1"/>
      <c r="F273" s="1"/>
      <c r="G273" s="1"/>
      <c r="H273" s="1"/>
      <c r="I273" s="1"/>
    </row>
    <row r="274" spans="3:9" ht="15">
      <c r="C274" s="1"/>
      <c r="D274" s="1"/>
      <c r="E274" s="1"/>
      <c r="F274" s="1"/>
      <c r="G274" s="1"/>
      <c r="H274" s="1"/>
      <c r="I274" s="1"/>
    </row>
    <row r="275" spans="3:9" ht="15">
      <c r="C275" s="1"/>
      <c r="D275" s="1"/>
      <c r="E275" s="1"/>
      <c r="F275" s="1"/>
      <c r="G275" s="1"/>
      <c r="H275" s="1"/>
      <c r="I275" s="1"/>
    </row>
    <row r="276" spans="3:9" ht="15">
      <c r="C276" s="1"/>
      <c r="D276" s="1"/>
      <c r="E276" s="1"/>
      <c r="F276" s="1"/>
      <c r="G276" s="1"/>
      <c r="H276" s="1"/>
      <c r="I276" s="1"/>
    </row>
    <row r="277" spans="3:9" ht="15">
      <c r="C277" s="1"/>
      <c r="D277" s="1"/>
      <c r="E277" s="1"/>
      <c r="F277" s="1"/>
      <c r="G277" s="1"/>
      <c r="H277" s="1"/>
      <c r="I277" s="1"/>
    </row>
    <row r="278" spans="3:9" ht="15">
      <c r="C278" s="1"/>
      <c r="D278" s="1"/>
      <c r="E278" s="1"/>
      <c r="F278" s="1"/>
      <c r="G278" s="1"/>
      <c r="H278" s="1"/>
      <c r="I278" s="1"/>
    </row>
    <row r="279" spans="3:9" ht="15">
      <c r="C279" s="1"/>
      <c r="D279" s="1"/>
      <c r="E279" s="1"/>
      <c r="F279" s="1"/>
      <c r="G279" s="1"/>
      <c r="H279" s="1"/>
      <c r="I279" s="1"/>
    </row>
    <row r="280" spans="3:9" ht="15">
      <c r="C280" s="1"/>
      <c r="D280" s="1"/>
      <c r="E280" s="1"/>
      <c r="F280" s="1"/>
      <c r="G280" s="1"/>
      <c r="H280" s="1"/>
      <c r="I280" s="1"/>
    </row>
    <row r="281" spans="3:9" ht="15">
      <c r="C281" s="1"/>
      <c r="D281" s="1"/>
      <c r="E281" s="1"/>
      <c r="F281" s="1"/>
      <c r="G281" s="1"/>
      <c r="H281" s="1"/>
      <c r="I281" s="1"/>
    </row>
    <row r="282" spans="3:9" ht="15">
      <c r="C282" s="1"/>
      <c r="D282" s="1"/>
      <c r="E282" s="1"/>
      <c r="F282" s="1"/>
      <c r="G282" s="1"/>
      <c r="H282" s="1"/>
      <c r="I282" s="1"/>
    </row>
    <row r="283" spans="3:9" ht="15">
      <c r="C283" s="1"/>
      <c r="D283" s="1"/>
      <c r="E283" s="1"/>
      <c r="F283" s="1"/>
      <c r="G283" s="1"/>
      <c r="H283" s="1"/>
      <c r="I283" s="1"/>
    </row>
    <row r="284" spans="3:9" ht="15">
      <c r="C284" s="1"/>
      <c r="D284" s="1"/>
      <c r="E284" s="1"/>
      <c r="F284" s="1"/>
      <c r="G284" s="1"/>
      <c r="H284" s="1"/>
      <c r="I284" s="1"/>
    </row>
    <row r="285" spans="3:9" ht="15">
      <c r="C285" s="1"/>
      <c r="D285" s="1"/>
      <c r="E285" s="1"/>
      <c r="F285" s="1"/>
      <c r="G285" s="1"/>
      <c r="H285" s="1"/>
      <c r="I285" s="1"/>
    </row>
    <row r="286" spans="3:9" ht="15">
      <c r="C286" s="1"/>
      <c r="D286" s="1"/>
      <c r="E286" s="1"/>
      <c r="F286" s="1"/>
      <c r="G286" s="1"/>
      <c r="H286" s="1"/>
      <c r="I286" s="1"/>
    </row>
    <row r="287" spans="3:9" ht="15">
      <c r="C287" s="1"/>
      <c r="D287" s="1"/>
      <c r="E287" s="1"/>
      <c r="F287" s="1"/>
      <c r="G287" s="1"/>
      <c r="H287" s="1"/>
      <c r="I287" s="1"/>
    </row>
    <row r="288" spans="3:9" ht="15">
      <c r="C288" s="1"/>
      <c r="D288" s="1"/>
      <c r="E288" s="1"/>
      <c r="F288" s="1"/>
      <c r="G288" s="1"/>
      <c r="H288" s="1"/>
      <c r="I288" s="1"/>
    </row>
    <row r="289" spans="3:9" ht="15">
      <c r="C289" s="1"/>
      <c r="D289" s="1"/>
      <c r="E289" s="1"/>
      <c r="F289" s="1"/>
      <c r="G289" s="1"/>
      <c r="H289" s="1"/>
      <c r="I289" s="1"/>
    </row>
    <row r="290" spans="3:9" ht="15">
      <c r="C290" s="1"/>
      <c r="D290" s="1"/>
      <c r="E290" s="1"/>
      <c r="F290" s="1"/>
      <c r="G290" s="1"/>
      <c r="H290" s="1"/>
      <c r="I290" s="1"/>
    </row>
    <row r="291" spans="3:9" ht="15">
      <c r="C291" s="1"/>
      <c r="D291" s="1"/>
      <c r="E291" s="1"/>
      <c r="F291" s="1"/>
      <c r="G291" s="1"/>
      <c r="H291" s="1"/>
      <c r="I291" s="1"/>
    </row>
  </sheetData>
  <sheetProtection/>
  <mergeCells count="61">
    <mergeCell ref="AA23:AA24"/>
    <mergeCell ref="AB23:AB24"/>
    <mergeCell ref="AB20:AB21"/>
    <mergeCell ref="O23:O24"/>
    <mergeCell ref="P23:P24"/>
    <mergeCell ref="Q23:Q24"/>
    <mergeCell ref="R23:R24"/>
    <mergeCell ref="S23:S24"/>
    <mergeCell ref="T23:T24"/>
    <mergeCell ref="V17:V18"/>
    <mergeCell ref="Y17:Y18"/>
    <mergeCell ref="U23:U24"/>
    <mergeCell ref="V23:V24"/>
    <mergeCell ref="W23:W24"/>
    <mergeCell ref="T20:T21"/>
    <mergeCell ref="U20:U21"/>
    <mergeCell ref="V20:V21"/>
    <mergeCell ref="W20:W21"/>
    <mergeCell ref="X23:X24"/>
    <mergeCell ref="Z17:Z18"/>
    <mergeCell ref="O20:O21"/>
    <mergeCell ref="P20:P21"/>
    <mergeCell ref="Q20:Q21"/>
    <mergeCell ref="R20:R21"/>
    <mergeCell ref="S20:S21"/>
    <mergeCell ref="X20:X21"/>
    <mergeCell ref="Y20:Y21"/>
    <mergeCell ref="T17:T18"/>
    <mergeCell ref="U17:U18"/>
    <mergeCell ref="V14:V15"/>
    <mergeCell ref="W14:W15"/>
    <mergeCell ref="Z14:Z15"/>
    <mergeCell ref="M17:M18"/>
    <mergeCell ref="N17:N18"/>
    <mergeCell ref="O17:O18"/>
    <mergeCell ref="P17:P18"/>
    <mergeCell ref="Q17:Q18"/>
    <mergeCell ref="R17:R18"/>
    <mergeCell ref="S17:S18"/>
    <mergeCell ref="P14:P15"/>
    <mergeCell ref="Q14:Q15"/>
    <mergeCell ref="R14:R15"/>
    <mergeCell ref="S14:S15"/>
    <mergeCell ref="T14:T15"/>
    <mergeCell ref="U14:U15"/>
    <mergeCell ref="L14:L15"/>
    <mergeCell ref="M14:M15"/>
    <mergeCell ref="N14:N15"/>
    <mergeCell ref="O14:O15"/>
    <mergeCell ref="C7:C8"/>
    <mergeCell ref="D7:H7"/>
    <mergeCell ref="G261:H261"/>
    <mergeCell ref="B150:I150"/>
    <mergeCell ref="B172:I172"/>
    <mergeCell ref="F1:I1"/>
    <mergeCell ref="B12:I12"/>
    <mergeCell ref="C3:I3"/>
    <mergeCell ref="A5:I6"/>
    <mergeCell ref="I7:I8"/>
    <mergeCell ref="A7:A8"/>
    <mergeCell ref="B7:B8"/>
  </mergeCells>
  <printOptions/>
  <pageMargins left="0.3937007874015748" right="0.1968503937007874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dm.romanuk</cp:lastModifiedBy>
  <cp:lastPrinted>2013-03-27T10:42:24Z</cp:lastPrinted>
  <dcterms:created xsi:type="dcterms:W3CDTF">2011-04-06T07:39:37Z</dcterms:created>
  <dcterms:modified xsi:type="dcterms:W3CDTF">2013-04-11T12:52:32Z</dcterms:modified>
  <cp:category/>
  <cp:version/>
  <cp:contentType/>
  <cp:contentStatus/>
</cp:coreProperties>
</file>